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SEI-080002.014712.2025 - ALIMENT. UNIDADES\"/>
    </mc:Choice>
  </mc:AlternateContent>
  <bookViews>
    <workbookView xWindow="0" yWindow="0" windowWidth="28800" windowHeight="12435"/>
  </bookViews>
  <sheets>
    <sheet name="IV - VALOR TOTAL" sheetId="5" r:id="rId1"/>
    <sheet name="IV-A ALIM COMPL" sheetId="6" r:id="rId2"/>
    <sheet name="IV-C CUSTO UNIT E TOTAL IEDS" sheetId="12" r:id="rId3"/>
    <sheet name="IV-C CUSTO UNIT E TOTAL HESM" sheetId="11" r:id="rId4"/>
    <sheet name="IV-D CUSTO PESS MIN IEDS" sheetId="13" r:id="rId5"/>
    <sheet name="IV-D CUSTO PESS MIN HESM" sheetId="14" r:id="rId6"/>
    <sheet name="IV-E PLAN ABERTA PESS MIN " sheetId="9" r:id="rId7"/>
    <sheet name="IV-F RESUMO COTAÇÃO " sheetId="10" r:id="rId8"/>
  </sheets>
  <calcPr calcId="152511"/>
</workbook>
</file>

<file path=xl/calcChain.xml><?xml version="1.0" encoding="utf-8"?>
<calcChain xmlns="http://schemas.openxmlformats.org/spreadsheetml/2006/main">
  <c r="C134" i="9" l="1"/>
  <c r="C130" i="9"/>
  <c r="C128" i="9"/>
  <c r="D13" i="13"/>
  <c r="D14" i="13"/>
  <c r="D15" i="13"/>
  <c r="D16" i="13"/>
  <c r="D17" i="13"/>
  <c r="D18" i="13"/>
  <c r="D12" i="13"/>
  <c r="D4" i="13"/>
  <c r="D5" i="13"/>
  <c r="D6" i="13"/>
  <c r="D7" i="13"/>
  <c r="D8" i="13"/>
  <c r="D3" i="13"/>
  <c r="D19" i="13" l="1"/>
  <c r="D9" i="13"/>
  <c r="D15" i="10"/>
  <c r="D16" i="10" s="1"/>
  <c r="D22" i="13" l="1"/>
  <c r="C18" i="10" s="1"/>
  <c r="C133" i="9"/>
  <c r="C131" i="9"/>
  <c r="C129" i="9"/>
  <c r="C127" i="9"/>
  <c r="C132" i="9" l="1"/>
  <c r="B13" i="14"/>
  <c r="D12" i="14"/>
  <c r="D11" i="14"/>
  <c r="D10" i="14"/>
  <c r="D9" i="14"/>
  <c r="D8" i="14"/>
  <c r="B5" i="14"/>
  <c r="B16" i="14" s="1"/>
  <c r="D4" i="14"/>
  <c r="D3" i="14"/>
  <c r="D94" i="11"/>
  <c r="D93" i="11"/>
  <c r="D92" i="11"/>
  <c r="D91" i="11"/>
  <c r="D90" i="11"/>
  <c r="D89" i="11"/>
  <c r="B87" i="11"/>
  <c r="D86" i="11"/>
  <c r="D85" i="11"/>
  <c r="D84" i="11"/>
  <c r="D83" i="11"/>
  <c r="D82" i="11"/>
  <c r="D81" i="11"/>
  <c r="B79" i="11"/>
  <c r="D78" i="11"/>
  <c r="D77" i="11"/>
  <c r="D76" i="11"/>
  <c r="D75" i="11"/>
  <c r="D74" i="11"/>
  <c r="D73" i="11"/>
  <c r="D70" i="11"/>
  <c r="D69" i="11"/>
  <c r="D68" i="11"/>
  <c r="D67" i="11"/>
  <c r="D66" i="11"/>
  <c r="D65" i="11"/>
  <c r="B63" i="11"/>
  <c r="D62" i="11"/>
  <c r="D61" i="11"/>
  <c r="D60" i="11"/>
  <c r="D59" i="11"/>
  <c r="D58" i="11"/>
  <c r="D57" i="11"/>
  <c r="B55" i="11"/>
  <c r="D54" i="11"/>
  <c r="D53" i="11"/>
  <c r="D52" i="11"/>
  <c r="D51" i="11"/>
  <c r="D50" i="11"/>
  <c r="D49" i="11"/>
  <c r="D46" i="11"/>
  <c r="D45" i="11"/>
  <c r="D44" i="11"/>
  <c r="D43" i="11"/>
  <c r="D42" i="11"/>
  <c r="D41" i="11"/>
  <c r="B39" i="11"/>
  <c r="D38" i="11"/>
  <c r="D37" i="11"/>
  <c r="D36" i="11"/>
  <c r="D35" i="11"/>
  <c r="D34" i="11"/>
  <c r="D33" i="11"/>
  <c r="B31" i="11"/>
  <c r="D30" i="11"/>
  <c r="D29" i="11"/>
  <c r="D28" i="11"/>
  <c r="D27" i="11"/>
  <c r="D26" i="11"/>
  <c r="D25" i="11"/>
  <c r="D22" i="11"/>
  <c r="D21" i="11"/>
  <c r="D20" i="11"/>
  <c r="D19" i="11"/>
  <c r="D18" i="11"/>
  <c r="D17" i="11"/>
  <c r="D13" i="11"/>
  <c r="D12" i="11"/>
  <c r="D11" i="11"/>
  <c r="D10" i="11"/>
  <c r="B8" i="11"/>
  <c r="D7" i="11"/>
  <c r="D6" i="11"/>
  <c r="D5" i="11"/>
  <c r="D4" i="11"/>
  <c r="D94" i="12"/>
  <c r="D93" i="12"/>
  <c r="D92" i="12"/>
  <c r="D91" i="12"/>
  <c r="D90" i="12"/>
  <c r="D89" i="12"/>
  <c r="B87" i="12"/>
  <c r="D86" i="12"/>
  <c r="D85" i="12"/>
  <c r="D84" i="12"/>
  <c r="D83" i="12"/>
  <c r="D82" i="12"/>
  <c r="D81" i="12"/>
  <c r="B79" i="12"/>
  <c r="D78" i="12"/>
  <c r="D77" i="12"/>
  <c r="D76" i="12"/>
  <c r="D75" i="12"/>
  <c r="D74" i="12"/>
  <c r="D73" i="12"/>
  <c r="D70" i="12"/>
  <c r="D69" i="12"/>
  <c r="D68" i="12"/>
  <c r="D67" i="12"/>
  <c r="D66" i="12"/>
  <c r="D65" i="12"/>
  <c r="B63" i="12"/>
  <c r="D62" i="12"/>
  <c r="D61" i="12"/>
  <c r="D60" i="12"/>
  <c r="D59" i="12"/>
  <c r="D58" i="12"/>
  <c r="D57" i="12"/>
  <c r="B55" i="12"/>
  <c r="D54" i="12"/>
  <c r="D53" i="12"/>
  <c r="D52" i="12"/>
  <c r="D51" i="12"/>
  <c r="D50" i="12"/>
  <c r="D49" i="12"/>
  <c r="D46" i="12"/>
  <c r="D45" i="12"/>
  <c r="D44" i="12"/>
  <c r="D43" i="12"/>
  <c r="D42" i="12"/>
  <c r="D41" i="12"/>
  <c r="B39" i="12"/>
  <c r="D38" i="12"/>
  <c r="D37" i="12"/>
  <c r="D36" i="12"/>
  <c r="D35" i="12"/>
  <c r="D34" i="12"/>
  <c r="D33" i="12"/>
  <c r="B31" i="12"/>
  <c r="D30" i="12"/>
  <c r="D29" i="12"/>
  <c r="D28" i="12"/>
  <c r="D27" i="12"/>
  <c r="D26" i="12"/>
  <c r="D25" i="12"/>
  <c r="B23" i="12"/>
  <c r="D22" i="12"/>
  <c r="D21" i="12"/>
  <c r="D20" i="12"/>
  <c r="D19" i="12"/>
  <c r="D18" i="12"/>
  <c r="D17" i="12"/>
  <c r="B14" i="12"/>
  <c r="D13" i="12"/>
  <c r="D12" i="12"/>
  <c r="D11" i="12"/>
  <c r="D10" i="12"/>
  <c r="B8" i="12"/>
  <c r="B96" i="12" s="1"/>
  <c r="D7" i="12"/>
  <c r="D6" i="12"/>
  <c r="D5" i="12"/>
  <c r="D4" i="12"/>
  <c r="D14" i="11" l="1"/>
  <c r="B96" i="11"/>
  <c r="D13" i="14"/>
  <c r="D5" i="14"/>
  <c r="D95" i="11"/>
  <c r="D87" i="11"/>
  <c r="D79" i="11"/>
  <c r="D71" i="11"/>
  <c r="D63" i="11"/>
  <c r="D55" i="11"/>
  <c r="D47" i="11"/>
  <c r="D39" i="11"/>
  <c r="D31" i="11"/>
  <c r="D23" i="11"/>
  <c r="D8" i="11"/>
  <c r="D95" i="12"/>
  <c r="D87" i="12"/>
  <c r="D79" i="12"/>
  <c r="D71" i="12"/>
  <c r="D63" i="12"/>
  <c r="D55" i="12"/>
  <c r="D47" i="12"/>
  <c r="D39" i="12"/>
  <c r="D31" i="12"/>
  <c r="D23" i="12"/>
  <c r="D14" i="12"/>
  <c r="D8" i="12"/>
  <c r="D16" i="14" l="1"/>
  <c r="D18" i="10" s="1"/>
  <c r="D96" i="11"/>
  <c r="D97" i="11" s="1"/>
  <c r="D98" i="11" s="1"/>
  <c r="D96" i="12"/>
  <c r="D97" i="12" s="1"/>
  <c r="D98" i="12" s="1"/>
  <c r="C15" i="10" l="1"/>
  <c r="C16" i="10" s="1"/>
  <c r="D17" i="10" l="1"/>
  <c r="D19" i="10" s="1"/>
  <c r="D21" i="10" s="1"/>
  <c r="C17" i="10"/>
  <c r="C19" i="10" s="1"/>
  <c r="C20" i="10" l="1"/>
  <c r="C22" i="10" s="1"/>
  <c r="C21" i="10"/>
  <c r="C2" i="5" l="1"/>
  <c r="C3" i="5" s="1"/>
</calcChain>
</file>

<file path=xl/sharedStrings.xml><?xml version="1.0" encoding="utf-8"?>
<sst xmlns="http://schemas.openxmlformats.org/spreadsheetml/2006/main" count="690" uniqueCount="263">
  <si>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</si>
  <si>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</si>
  <si>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</si>
  <si>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</si>
  <si>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</si>
  <si>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</si>
  <si>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</si>
  <si>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</si>
  <si>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</si>
  <si>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Pacientes</t>
  </si>
  <si>
    <t>ADULTO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</si>
  <si>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</si>
  <si>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</si>
  <si>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</si>
  <si>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</si>
  <si>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</si>
  <si>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</si>
  <si>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</si>
  <si>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</si>
  <si>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</si>
  <si>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Jantar</t>
  </si>
  <si>
    <t>FORMAÇÃO DE PREÇOS</t>
  </si>
  <si>
    <t>Custo Unitário  ($)</t>
  </si>
  <si>
    <t>Custo Total ($)</t>
  </si>
  <si>
    <t>(*)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</si>
  <si>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</si>
  <si>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</si>
  <si>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</si>
  <si>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</si>
  <si>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</si>
  <si>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</si>
  <si>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</si>
  <si>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</si>
  <si>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</si>
  <si>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</si>
  <si>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</si>
  <si>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</si>
  <si>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</si>
  <si>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</si>
  <si>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</si>
  <si>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</si>
  <si>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</si>
  <si>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</si>
  <si>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</si>
  <si>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</si>
  <si>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</si>
  <si>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</si>
  <si>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</si>
  <si>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</si>
  <si>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</si>
  <si>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</si>
  <si>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</si>
  <si>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</si>
  <si>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</si>
  <si>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</si>
  <si>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</si>
  <si>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</si>
  <si>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</si>
  <si>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</si>
  <si>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</si>
  <si>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</si>
  <si>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</si>
  <si>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</si>
  <si>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</si>
  <si>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</si>
  <si>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</si>
  <si>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</si>
  <si>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</si>
  <si>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</si>
  <si>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</si>
  <si>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</si>
  <si>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</si>
  <si>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</si>
  <si>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</si>
  <si>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</si>
  <si>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</si>
  <si>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</si>
  <si>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</si>
  <si>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</si>
  <si>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</si>
  <si>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</si>
  <si>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</si>
  <si>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</si>
  <si>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</si>
  <si>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</si>
  <si>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</si>
  <si>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</si>
  <si>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</si>
  <si>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</si>
  <si>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</si>
  <si>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</si>
  <si>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</si>
  <si>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</si>
  <si>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</si>
  <si>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</si>
  <si>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</si>
  <si>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</si>
  <si>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</si>
  <si>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</si>
  <si>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</si>
  <si>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</si>
  <si>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</si>
  <si>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</si>
  <si>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</si>
  <si>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</si>
  <si>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</si>
  <si>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</si>
  <si>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</si>
  <si>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</si>
  <si>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</si>
  <si>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</si>
  <si>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</si>
  <si>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</si>
  <si>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</si>
  <si>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</si>
  <si>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</si>
  <si>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</si>
  <si>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Distribuição Pessoal</t>
  </si>
  <si>
    <t>DIARISTA</t>
  </si>
  <si>
    <t xml:space="preserve"> CUSTO UNITÁRIO POR POSTO ($) </t>
  </si>
  <si>
    <t xml:space="preserve"> CUSTO TOTAL POR POSTO ($) </t>
  </si>
  <si>
    <t>Nutricionista - Chefe</t>
  </si>
  <si>
    <t>Auxiliar de Almoxarifado</t>
  </si>
  <si>
    <t>Magarefe</t>
  </si>
  <si>
    <t xml:space="preserve">Total </t>
  </si>
  <si>
    <t>Nutricionista - Produção</t>
  </si>
  <si>
    <t>Cozinheiro - Geral</t>
  </si>
  <si>
    <t>Cozinheiro - Dieta</t>
  </si>
  <si>
    <t>Auxiliar de Cozinha</t>
  </si>
  <si>
    <t>Copeiro</t>
  </si>
  <si>
    <t>Auxiliar de Limpeza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</si>
  <si>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</si>
  <si>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</si>
  <si>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</si>
  <si>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</si>
  <si>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</si>
  <si>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</si>
  <si>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</si>
  <si>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</si>
  <si>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</si>
  <si>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</si>
  <si>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</si>
  <si>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</si>
  <si>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</si>
  <si>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</si>
  <si>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</si>
  <si>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</si>
  <si>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</si>
  <si>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</si>
  <si>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</si>
  <si>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</si>
  <si>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</si>
  <si>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</si>
  <si>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</si>
  <si>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</si>
  <si>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</si>
  <si>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</si>
  <si>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</si>
  <si>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</si>
  <si>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</si>
  <si>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</si>
  <si>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</si>
  <si>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</si>
  <si>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</si>
  <si>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</si>
  <si>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</si>
  <si>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</si>
  <si>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</si>
  <si>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</si>
  <si>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</si>
  <si>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</si>
  <si>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</si>
  <si>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</si>
  <si>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</si>
  <si>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</si>
  <si>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</si>
  <si>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</si>
  <si>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</si>
  <si>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</si>
  <si>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</si>
  <si>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</si>
  <si>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</si>
  <si>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</si>
  <si>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</si>
  <si>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</si>
  <si>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</si>
  <si>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</si>
  <si>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</si>
  <si>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</si>
  <si>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</si>
  <si>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</si>
  <si>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</si>
  <si>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</si>
  <si>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</si>
  <si>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</si>
  <si>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</si>
  <si>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</si>
  <si>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</si>
  <si>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</si>
  <si>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</si>
  <si>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</si>
  <si>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</si>
  <si>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</si>
  <si>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</si>
  <si>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</si>
  <si>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</si>
  <si>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</si>
  <si>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</si>
  <si>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</si>
  <si>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</si>
  <si>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</si>
  <si>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</si>
  <si>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</si>
  <si>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</si>
  <si>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</si>
  <si>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</si>
  <si>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</si>
  <si>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</si>
  <si>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</si>
  <si>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</si>
  <si>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</si>
  <si>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</si>
  <si>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</si>
  <si>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</si>
  <si>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</si>
  <si>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</si>
  <si>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</si>
  <si>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</si>
  <si>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</si>
  <si>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</si>
  <si>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Valor igual ao apresentado no ANEXO IV-C </t>
  </si>
  <si>
    <t xml:space="preserve">Alimentação Complementar </t>
  </si>
  <si>
    <t>Somatório Total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</si>
  <si>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</si>
  <si>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</si>
  <si>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</si>
  <si>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</si>
  <si>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</si>
  <si>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</si>
  <si>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</si>
  <si>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>Total Mensal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</si>
  <si>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</si>
  <si>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</si>
  <si>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 xml:space="preserve">Somatório Mensal ($) </t>
  </si>
  <si>
    <t>IEDS</t>
  </si>
  <si>
    <t>HESM</t>
  </si>
  <si>
    <t>TIPO DE REFEIÇÃO</t>
  </si>
  <si>
    <t>Janta</t>
  </si>
  <si>
    <t>Alimentação Complementar (5% do Total Mensal)</t>
  </si>
  <si>
    <t>Pacientes Egressos (Moradores da Vila)</t>
  </si>
  <si>
    <t>Administrativo</t>
  </si>
  <si>
    <t>12X36 DIURNO</t>
  </si>
  <si>
    <t>Custo Total da Mão de Obra IEDS</t>
  </si>
  <si>
    <t>Custo Total da Mão de Obra HESM</t>
  </si>
  <si>
    <t>5% para IEDS e HESM do Total de Refeições Mensais - conforme ANEXO IV-C (faturamento variável com conforme consumo)</t>
  </si>
  <si>
    <t>LOTE I - IEDS e HESM</t>
  </si>
  <si>
    <t>VALOR LOTE I – IEDS e HESM</t>
  </si>
  <si>
    <t>LOTE I - IEDS</t>
  </si>
  <si>
    <t>LOTE I - HESM</t>
  </si>
  <si>
    <t xml:space="preserve">ESTIMATIVA DE CONSUMO MENSAL </t>
  </si>
  <si>
    <t>LOTE I – IEDS</t>
  </si>
  <si>
    <t>Nutricionista Produção</t>
  </si>
  <si>
    <t>ALIMENTAÇÃO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</si>
</sst>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44" fontId="5" fillId="3" borderId="1" xfId="1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7" fillId="0" borderId="8" xfId="1" applyFont="1" applyBorder="1" applyAlignment="1" applyProtection="1">
      <alignment vertical="center"/>
      <protection locked="0"/>
    </xf>
    <xf numFmtId="44" fontId="7" fillId="0" borderId="8" xfId="1" applyFont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44" fontId="8" fillId="6" borderId="6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44" fontId="9" fillId="0" borderId="8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10" fontId="9" fillId="0" borderId="8" xfId="0" applyNumberFormat="1" applyFont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8" fillId="0" borderId="6" xfId="0" applyFont="1" applyBorder="1" applyAlignment="1">
      <alignment vertical="center" wrapText="1"/>
    </xf>
    <xf numFmtId="44" fontId="11" fillId="5" borderId="8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44" fontId="12" fillId="0" borderId="8" xfId="1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4" fontId="12" fillId="4" borderId="8" xfId="1" applyFont="1" applyFill="1" applyBorder="1" applyAlignment="1" applyProtection="1">
      <alignment horizontal="center" vertical="center" wrapText="1"/>
      <protection locked="0"/>
    </xf>
    <xf numFmtId="44" fontId="10" fillId="5" borderId="11" xfId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2" xfId="0" applyBorder="1"/>
    <xf numFmtId="0" fontId="5" fillId="3" borderId="1" xfId="0" applyFont="1" applyFill="1" applyBorder="1" applyAlignment="1">
      <alignment horizontal="center" wrapText="1"/>
    </xf>
    <xf numFmtId="1" fontId="4" fillId="10" borderId="1" xfId="1" applyNumberFormat="1" applyFont="1" applyFill="1" applyBorder="1" applyAlignment="1">
      <alignment horizontal="center" vertical="center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44" fontId="5" fillId="4" borderId="1" xfId="0" applyNumberFormat="1" applyFont="1" applyFill="1" applyBorder="1"/>
    <xf numFmtId="1" fontId="5" fillId="3" borderId="1" xfId="0" applyNumberFormat="1" applyFont="1" applyFill="1" applyBorder="1" applyAlignment="1">
      <alignment horizontal="center"/>
    </xf>
    <xf numFmtId="44" fontId="5" fillId="3" borderId="1" xfId="0" applyNumberFormat="1" applyFont="1" applyFill="1" applyBorder="1"/>
    <xf numFmtId="0" fontId="8" fillId="7" borderId="0" xfId="0" applyFont="1" applyFill="1" applyAlignment="1">
      <alignment vertical="center"/>
    </xf>
    <xf numFmtId="164" fontId="9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44" fontId="5" fillId="5" borderId="1" xfId="3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vertical="center"/>
    </xf>
    <xf numFmtId="0" fontId="3" fillId="11" borderId="8" xfId="0" applyFont="1" applyFill="1" applyBorder="1" applyAlignment="1">
      <alignment horizontal="center" vertical="center" wrapText="1"/>
    </xf>
    <xf numFmtId="44" fontId="10" fillId="0" borderId="8" xfId="1" applyFont="1" applyBorder="1" applyAlignment="1" applyProtection="1">
      <alignment horizontal="center" vertical="center" wrapText="1"/>
      <protection locked="0"/>
    </xf>
    <xf numFmtId="44" fontId="10" fillId="0" borderId="8" xfId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4" fontId="3" fillId="10" borderId="4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vertical="center" wrapText="1"/>
    </xf>
    <xf numFmtId="0" fontId="4" fillId="0" borderId="0" xfId="0" applyFont="1"/>
    <xf numFmtId="44" fontId="4" fillId="0" borderId="0" xfId="1" applyFont="1"/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44" fontId="10" fillId="0" borderId="8" xfId="1" applyFont="1" applyBorder="1" applyAlignment="1" applyProtection="1">
      <alignment vertical="center"/>
      <protection locked="0"/>
    </xf>
    <xf numFmtId="0" fontId="8" fillId="12" borderId="7" xfId="0" applyFont="1" applyFill="1" applyBorder="1" applyAlignment="1">
      <alignment horizontal="left" vertical="center"/>
    </xf>
    <xf numFmtId="44" fontId="3" fillId="2" borderId="10" xfId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5" fillId="10" borderId="4" xfId="1" applyFont="1" applyFill="1" applyBorder="1" applyAlignment="1">
      <alignment horizontal="center"/>
    </xf>
    <xf numFmtId="44" fontId="3" fillId="2" borderId="4" xfId="1" applyFont="1" applyFill="1" applyBorder="1" applyAlignment="1">
      <alignment vertical="center"/>
    </xf>
    <xf numFmtId="44" fontId="3" fillId="2" borderId="8" xfId="12" applyFont="1" applyFill="1" applyBorder="1" applyAlignment="1">
      <alignment horizontal="center" vertical="center" wrapText="1"/>
    </xf>
    <xf numFmtId="44" fontId="10" fillId="0" borderId="8" xfId="12" applyFont="1" applyBorder="1" applyAlignment="1" applyProtection="1">
      <alignment horizontal="center" vertical="center" wrapText="1"/>
      <protection locked="0"/>
    </xf>
    <xf numFmtId="44" fontId="10" fillId="0" borderId="8" xfId="12" applyFont="1" applyBorder="1" applyAlignment="1">
      <alignment horizontal="center" vertical="center" wrapText="1"/>
    </xf>
    <xf numFmtId="44" fontId="10" fillId="0" borderId="8" xfId="12" applyFont="1" applyBorder="1" applyAlignment="1" applyProtection="1">
      <alignment vertical="center"/>
      <protection locked="0"/>
    </xf>
    <xf numFmtId="44" fontId="3" fillId="10" borderId="4" xfId="12" applyFont="1" applyFill="1" applyBorder="1" applyAlignment="1">
      <alignment horizontal="center" vertical="center" wrapText="1"/>
    </xf>
    <xf numFmtId="44" fontId="3" fillId="2" borderId="6" xfId="12" applyFont="1" applyFill="1" applyBorder="1" applyAlignment="1">
      <alignment vertical="center" wrapText="1"/>
    </xf>
    <xf numFmtId="44" fontId="4" fillId="0" borderId="0" xfId="12" applyFont="1"/>
    <xf numFmtId="44" fontId="3" fillId="2" borderId="6" xfId="12" applyFont="1" applyFill="1" applyBorder="1" applyAlignment="1">
      <alignment horizontal="center" vertical="center" wrapText="1"/>
    </xf>
    <xf numFmtId="44" fontId="3" fillId="2" borderId="10" xfId="12" applyFont="1" applyFill="1" applyBorder="1" applyAlignment="1">
      <alignment vertical="center"/>
    </xf>
    <xf numFmtId="44" fontId="10" fillId="2" borderId="4" xfId="12" applyFont="1" applyFill="1" applyBorder="1" applyAlignment="1">
      <alignment horizontal="center" vertical="center"/>
    </xf>
    <xf numFmtId="44" fontId="3" fillId="2" borderId="6" xfId="12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44" fontId="3" fillId="5" borderId="5" xfId="1" applyFont="1" applyFill="1" applyBorder="1" applyAlignment="1" applyProtection="1">
      <alignment horizontal="center" vertical="center" wrapText="1"/>
      <protection locked="0"/>
    </xf>
    <xf numFmtId="44" fontId="3" fillId="5" borderId="6" xfId="1" applyFont="1" applyFill="1" applyBorder="1" applyAlignment="1" applyProtection="1">
      <alignment horizontal="center" vertical="center" wrapText="1"/>
      <protection locked="0"/>
    </xf>
    <xf numFmtId="44" fontId="5" fillId="5" borderId="5" xfId="0" applyNumberFormat="1" applyFont="1" applyFill="1" applyBorder="1" applyAlignment="1">
      <alignment horizontal="center"/>
    </xf>
    <xf numFmtId="44" fontId="5" fillId="5" borderId="6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</cellXfs>
  <cellStyles count="13">
    <cellStyle name="Moeda" xfId="1" builtinId="4"/>
    <cellStyle name="Moeda 2" xfId="3"/>
    <cellStyle name="Moeda 2 2" xfId="5"/>
    <cellStyle name="Moeda 2 2 2" xfId="12"/>
    <cellStyle name="Moeda 3" xfId="7"/>
    <cellStyle name="Moeda 4" xfId="6"/>
    <cellStyle name="Moeda 5" xfId="9"/>
    <cellStyle name="Moeda 6" xfId="11"/>
    <cellStyle name="Normal" xfId="0" builtinId="0"/>
    <cellStyle name="Normal 5" xfId="2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33" sqref="C33"/>
    </sheetView>
  </sheetViews>
  <sheetFormatPr defaultRowHeight="15" x14ac:dyDescent="0.25"/>
  <cols>
    <col min="1" max="1" width="5.28515625" style="2" bestFit="1" customWidth="1"/>
    <col min="2" max="2" width="63.28515625" style="2" customWidth="1"/>
    <col min="3" max="3" width="36.7109375" style="2" customWidth="1"/>
  </cols>
  <sheetData>
    <row r="1" spans="1:3" ht="15.75" thickBot="1" x14ac:dyDescent="0.3">
      <c r="A1" s="5" t="s">
        <v>25</v>
      </c>
      <c r="B1" s="96" t="s">
        <v>256</v>
      </c>
      <c r="C1" s="97"/>
    </row>
    <row r="2" spans="1:3" ht="15.75" thickBot="1" x14ac:dyDescent="0.3">
      <c r="A2" s="6" t="s">
        <v>26</v>
      </c>
      <c r="B2" s="7" t="s">
        <v>27</v>
      </c>
      <c r="C2" s="8">
        <f>'IV-F RESUMO COTAÇÃO '!C20:D20</f>
        <v>0</v>
      </c>
    </row>
    <row r="3" spans="1:3" ht="15.75" thickBot="1" x14ac:dyDescent="0.3">
      <c r="A3" s="6" t="s">
        <v>28</v>
      </c>
      <c r="B3" s="7" t="s">
        <v>29</v>
      </c>
      <c r="C3" s="9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G10" sqref="G10"/>
    </sheetView>
  </sheetViews>
  <sheetFormatPr defaultRowHeight="15" x14ac:dyDescent="0.25"/>
  <cols>
    <col min="1" max="1" width="64" style="2" customWidth="1"/>
    <col min="2" max="2" width="12.5703125" style="2" customWidth="1"/>
    <col min="3" max="3" width="36.5703125" style="2" customWidth="1"/>
  </cols>
  <sheetData>
    <row r="1" spans="1:3" s="38" customFormat="1" ht="15.75" thickBot="1" x14ac:dyDescent="0.3">
      <c r="A1" s="98" t="s">
        <v>262</v>
      </c>
      <c r="B1" s="99"/>
      <c r="C1" s="100"/>
    </row>
    <row r="2" spans="1:3" ht="15.75" thickBot="1" x14ac:dyDescent="0.3">
      <c r="A2" s="10" t="s">
        <v>30</v>
      </c>
      <c r="B2" s="11" t="s">
        <v>31</v>
      </c>
      <c r="C2" s="12" t="s">
        <v>32</v>
      </c>
    </row>
    <row r="3" spans="1:3" ht="15.75" thickBot="1" x14ac:dyDescent="0.3">
      <c r="A3" s="13" t="s">
        <v>33</v>
      </c>
      <c r="B3" s="14" t="s">
        <v>34</v>
      </c>
      <c r="C3" s="15"/>
    </row>
    <row r="4" spans="1:3" ht="15.75" thickBot="1" x14ac:dyDescent="0.3">
      <c r="A4" s="13" t="s">
        <v>35</v>
      </c>
      <c r="B4" s="14" t="s">
        <v>36</v>
      </c>
      <c r="C4" s="15"/>
    </row>
    <row r="5" spans="1:3" ht="15.75" thickBot="1" x14ac:dyDescent="0.3">
      <c r="A5" s="13" t="s">
        <v>37</v>
      </c>
      <c r="B5" s="14" t="s">
        <v>38</v>
      </c>
      <c r="C5" s="15"/>
    </row>
    <row r="6" spans="1:3" ht="15.75" thickBot="1" x14ac:dyDescent="0.3">
      <c r="A6" s="13" t="s">
        <v>39</v>
      </c>
      <c r="B6" s="14" t="s">
        <v>40</v>
      </c>
      <c r="C6" s="15"/>
    </row>
    <row r="7" spans="1:3" ht="15.75" thickBot="1" x14ac:dyDescent="0.3">
      <c r="A7" s="13" t="s">
        <v>41</v>
      </c>
      <c r="B7" s="14" t="s">
        <v>42</v>
      </c>
      <c r="C7" s="15"/>
    </row>
    <row r="8" spans="1:3" ht="15.75" thickBot="1" x14ac:dyDescent="0.3">
      <c r="A8" s="13" t="s">
        <v>43</v>
      </c>
      <c r="B8" s="14" t="s">
        <v>44</v>
      </c>
      <c r="C8" s="15"/>
    </row>
    <row r="9" spans="1:3" ht="15.75" thickBot="1" x14ac:dyDescent="0.3">
      <c r="A9" s="13" t="s">
        <v>45</v>
      </c>
      <c r="B9" s="14" t="s">
        <v>46</v>
      </c>
      <c r="C9" s="15"/>
    </row>
    <row r="10" spans="1:3" ht="15.75" thickBot="1" x14ac:dyDescent="0.3">
      <c r="A10" s="13" t="s">
        <v>47</v>
      </c>
      <c r="B10" s="14" t="s">
        <v>48</v>
      </c>
      <c r="C10" s="15"/>
    </row>
    <row r="11" spans="1:3" ht="15.75" thickBot="1" x14ac:dyDescent="0.3">
      <c r="A11" s="13" t="s">
        <v>49</v>
      </c>
      <c r="B11" s="14" t="s">
        <v>34</v>
      </c>
      <c r="C11" s="15"/>
    </row>
    <row r="12" spans="1:3" ht="15.75" thickBot="1" x14ac:dyDescent="0.3">
      <c r="A12" s="13" t="s">
        <v>50</v>
      </c>
      <c r="B12" s="14" t="s">
        <v>40</v>
      </c>
      <c r="C12" s="15"/>
    </row>
    <row r="13" spans="1:3" ht="15.75" thickBot="1" x14ac:dyDescent="0.3">
      <c r="A13" s="13" t="s">
        <v>51</v>
      </c>
      <c r="B13" s="14" t="s">
        <v>40</v>
      </c>
      <c r="C13" s="15"/>
    </row>
    <row r="14" spans="1:3" ht="15.75" thickBot="1" x14ac:dyDescent="0.3">
      <c r="A14" s="13" t="s">
        <v>52</v>
      </c>
      <c r="B14" s="14" t="s">
        <v>53</v>
      </c>
      <c r="C14" s="15"/>
    </row>
    <row r="15" spans="1:3" ht="15.75" thickBot="1" x14ac:dyDescent="0.3">
      <c r="A15" s="13" t="s">
        <v>54</v>
      </c>
      <c r="B15" s="14" t="s">
        <v>53</v>
      </c>
      <c r="C15" s="15"/>
    </row>
    <row r="16" spans="1:3" ht="15.75" thickBot="1" x14ac:dyDescent="0.3">
      <c r="A16" s="13" t="s">
        <v>55</v>
      </c>
      <c r="B16" s="14" t="s">
        <v>53</v>
      </c>
      <c r="C16" s="15"/>
    </row>
    <row r="17" spans="1:3" ht="15.75" thickBot="1" x14ac:dyDescent="0.3">
      <c r="A17" s="13" t="s">
        <v>56</v>
      </c>
      <c r="B17" s="14" t="s">
        <v>57</v>
      </c>
      <c r="C17" s="15"/>
    </row>
    <row r="18" spans="1:3" ht="15.75" thickBot="1" x14ac:dyDescent="0.3">
      <c r="A18" s="13" t="s">
        <v>58</v>
      </c>
      <c r="B18" s="14" t="s">
        <v>59</v>
      </c>
      <c r="C18" s="15"/>
    </row>
    <row r="19" spans="1:3" ht="15.75" thickBot="1" x14ac:dyDescent="0.3">
      <c r="A19" s="13" t="s">
        <v>60</v>
      </c>
      <c r="B19" s="14" t="s">
        <v>59</v>
      </c>
      <c r="C19" s="15"/>
    </row>
    <row r="20" spans="1:3" ht="15.75" thickBot="1" x14ac:dyDescent="0.3">
      <c r="A20" s="13" t="s">
        <v>61</v>
      </c>
      <c r="B20" s="14" t="s">
        <v>62</v>
      </c>
      <c r="C20" s="15"/>
    </row>
    <row r="21" spans="1:3" ht="15.75" thickBot="1" x14ac:dyDescent="0.3">
      <c r="A21" s="13" t="s">
        <v>63</v>
      </c>
      <c r="B21" s="14" t="s">
        <v>62</v>
      </c>
      <c r="C21" s="15"/>
    </row>
    <row r="22" spans="1:3" ht="15.75" thickBot="1" x14ac:dyDescent="0.3">
      <c r="A22" s="13" t="s">
        <v>64</v>
      </c>
      <c r="B22" s="14" t="s">
        <v>59</v>
      </c>
      <c r="C22" s="15"/>
    </row>
    <row r="23" spans="1:3" ht="15.75" thickBot="1" x14ac:dyDescent="0.3">
      <c r="A23" s="13" t="s">
        <v>65</v>
      </c>
      <c r="B23" s="14" t="s">
        <v>66</v>
      </c>
      <c r="C23" s="15"/>
    </row>
    <row r="24" spans="1:3" ht="15.75" thickBot="1" x14ac:dyDescent="0.3">
      <c r="A24" s="13" t="s">
        <v>67</v>
      </c>
      <c r="B24" s="14" t="s">
        <v>66</v>
      </c>
      <c r="C24" s="15"/>
    </row>
    <row r="25" spans="1:3" ht="15.75" thickBot="1" x14ac:dyDescent="0.3">
      <c r="A25" s="13" t="s">
        <v>68</v>
      </c>
      <c r="B25" s="14" t="s">
        <v>66</v>
      </c>
      <c r="C25" s="15"/>
    </row>
    <row r="26" spans="1:3" ht="15.75" thickBot="1" x14ac:dyDescent="0.3">
      <c r="A26" s="13" t="s">
        <v>69</v>
      </c>
      <c r="B26" s="14" t="s">
        <v>40</v>
      </c>
      <c r="C26" s="15"/>
    </row>
    <row r="27" spans="1:3" ht="15.75" thickBot="1" x14ac:dyDescent="0.3">
      <c r="A27" s="13" t="s">
        <v>70</v>
      </c>
      <c r="B27" s="14" t="s">
        <v>71</v>
      </c>
      <c r="C27" s="15"/>
    </row>
    <row r="28" spans="1:3" ht="15.75" thickBot="1" x14ac:dyDescent="0.3">
      <c r="A28" s="13" t="s">
        <v>72</v>
      </c>
      <c r="B28" s="14" t="s">
        <v>73</v>
      </c>
      <c r="C28" s="15"/>
    </row>
    <row r="29" spans="1:3" ht="26.25" thickBot="1" x14ac:dyDescent="0.3">
      <c r="A29" s="13" t="s">
        <v>74</v>
      </c>
      <c r="B29" s="14" t="s">
        <v>73</v>
      </c>
      <c r="C29" s="15"/>
    </row>
    <row r="30" spans="1:3" ht="15.75" thickBot="1" x14ac:dyDescent="0.3">
      <c r="A30" s="13" t="s">
        <v>75</v>
      </c>
      <c r="B30" s="14" t="s">
        <v>73</v>
      </c>
      <c r="C30" s="15"/>
    </row>
    <row r="31" spans="1:3" ht="15.75" thickBot="1" x14ac:dyDescent="0.3">
      <c r="A31" s="13" t="s">
        <v>76</v>
      </c>
      <c r="B31" s="14" t="s">
        <v>34</v>
      </c>
      <c r="C31" s="15"/>
    </row>
    <row r="32" spans="1:3" ht="15.75" thickBot="1" x14ac:dyDescent="0.3">
      <c r="A32" s="13" t="s">
        <v>77</v>
      </c>
      <c r="B32" s="14" t="s">
        <v>73</v>
      </c>
      <c r="C32" s="15"/>
    </row>
    <row r="33" spans="1:3" ht="26.25" thickBot="1" x14ac:dyDescent="0.3">
      <c r="A33" s="13" t="s">
        <v>78</v>
      </c>
      <c r="B33" s="14" t="s">
        <v>34</v>
      </c>
      <c r="C33" s="15"/>
    </row>
    <row r="34" spans="1:3" ht="26.25" thickBot="1" x14ac:dyDescent="0.3">
      <c r="A34" s="13" t="s">
        <v>79</v>
      </c>
      <c r="B34" s="14" t="s">
        <v>73</v>
      </c>
      <c r="C34" s="15"/>
    </row>
    <row r="35" spans="1:3" ht="15.75" thickBot="1" x14ac:dyDescent="0.3">
      <c r="A35" s="13" t="s">
        <v>80</v>
      </c>
      <c r="B35" s="14" t="s">
        <v>34</v>
      </c>
      <c r="C35" s="15"/>
    </row>
    <row r="36" spans="1:3" ht="26.25" thickBot="1" x14ac:dyDescent="0.3">
      <c r="A36" s="13" t="s">
        <v>81</v>
      </c>
      <c r="B36" s="14" t="s">
        <v>34</v>
      </c>
      <c r="C36" s="15"/>
    </row>
    <row r="37" spans="1:3" ht="15.75" thickBot="1" x14ac:dyDescent="0.3">
      <c r="A37" s="13" t="s">
        <v>82</v>
      </c>
      <c r="B37" s="14" t="s">
        <v>34</v>
      </c>
      <c r="C37" s="15"/>
    </row>
    <row r="38" spans="1:3" ht="39" thickBot="1" x14ac:dyDescent="0.3">
      <c r="A38" s="13" t="s">
        <v>83</v>
      </c>
      <c r="B38" s="14" t="s">
        <v>34</v>
      </c>
      <c r="C38" s="15"/>
    </row>
    <row r="39" spans="1:3" ht="26.25" thickBot="1" x14ac:dyDescent="0.3">
      <c r="A39" s="13" t="s">
        <v>84</v>
      </c>
      <c r="B39" s="14" t="s">
        <v>34</v>
      </c>
      <c r="C39" s="15"/>
    </row>
    <row r="40" spans="1:3" ht="39" thickBot="1" x14ac:dyDescent="0.3">
      <c r="A40" s="13" t="s">
        <v>85</v>
      </c>
      <c r="B40" s="14" t="s">
        <v>34</v>
      </c>
      <c r="C40" s="15"/>
    </row>
    <row r="41" spans="1:3" ht="51.75" thickBot="1" x14ac:dyDescent="0.3">
      <c r="A41" s="13" t="s">
        <v>86</v>
      </c>
      <c r="B41" s="14" t="s">
        <v>34</v>
      </c>
      <c r="C41" s="15"/>
    </row>
    <row r="42" spans="1:3" ht="15.75" thickBot="1" x14ac:dyDescent="0.3">
      <c r="A42" s="13" t="s">
        <v>87</v>
      </c>
      <c r="B42" s="14" t="s">
        <v>88</v>
      </c>
      <c r="C42" s="15"/>
    </row>
    <row r="43" spans="1:3" ht="15.75" thickBot="1" x14ac:dyDescent="0.3">
      <c r="A43" s="13" t="s">
        <v>89</v>
      </c>
      <c r="B43" s="14" t="s">
        <v>90</v>
      </c>
      <c r="C43" s="15"/>
    </row>
    <row r="44" spans="1:3" ht="15.75" thickBot="1" x14ac:dyDescent="0.3">
      <c r="A44" s="13" t="s">
        <v>91</v>
      </c>
      <c r="B44" s="14" t="s">
        <v>90</v>
      </c>
      <c r="C44" s="15"/>
    </row>
    <row r="45" spans="1:3" ht="15.75" thickBot="1" x14ac:dyDescent="0.3">
      <c r="A45" s="13" t="s">
        <v>92</v>
      </c>
      <c r="B45" s="14" t="s">
        <v>93</v>
      </c>
      <c r="C45" s="15"/>
    </row>
    <row r="46" spans="1:3" ht="15.75" thickBot="1" x14ac:dyDescent="0.3">
      <c r="A46" s="13" t="s">
        <v>94</v>
      </c>
      <c r="B46" s="14" t="s">
        <v>90</v>
      </c>
      <c r="C46" s="15"/>
    </row>
    <row r="47" spans="1:3" ht="15.75" thickBot="1" x14ac:dyDescent="0.3">
      <c r="A47" s="13" t="s">
        <v>95</v>
      </c>
      <c r="B47" s="14" t="s">
        <v>93</v>
      </c>
      <c r="C47" s="15"/>
    </row>
    <row r="48" spans="1:3" ht="15.75" thickBot="1" x14ac:dyDescent="0.3">
      <c r="A48" s="13" t="s">
        <v>96</v>
      </c>
      <c r="B48" s="14" t="s">
        <v>97</v>
      </c>
      <c r="C48" s="15"/>
    </row>
    <row r="49" spans="1:3" ht="15.75" thickBot="1" x14ac:dyDescent="0.3">
      <c r="A49" s="13" t="s">
        <v>98</v>
      </c>
      <c r="B49" s="14" t="s">
        <v>90</v>
      </c>
      <c r="C49" s="15"/>
    </row>
    <row r="50" spans="1:3" ht="26.25" thickBot="1" x14ac:dyDescent="0.3">
      <c r="A50" s="13" t="s">
        <v>99</v>
      </c>
      <c r="B50" s="14" t="s">
        <v>90</v>
      </c>
      <c r="C50" s="15"/>
    </row>
    <row r="51" spans="1:3" ht="15.75" thickBot="1" x14ac:dyDescent="0.3">
      <c r="A51" s="13" t="s">
        <v>100</v>
      </c>
      <c r="B51" s="14" t="s">
        <v>73</v>
      </c>
      <c r="C51" s="15"/>
    </row>
    <row r="52" spans="1:3" ht="15.75" thickBot="1" x14ac:dyDescent="0.3">
      <c r="A52" s="13" t="s">
        <v>101</v>
      </c>
      <c r="B52" s="14" t="s">
        <v>73</v>
      </c>
      <c r="C52" s="15"/>
    </row>
    <row r="53" spans="1:3" ht="26.25" thickBot="1" x14ac:dyDescent="0.3">
      <c r="A53" s="13" t="s">
        <v>102</v>
      </c>
      <c r="B53" s="14" t="s">
        <v>34</v>
      </c>
      <c r="C53" s="15"/>
    </row>
    <row r="54" spans="1:3" ht="26.25" thickBot="1" x14ac:dyDescent="0.3">
      <c r="A54" s="13" t="s">
        <v>103</v>
      </c>
      <c r="B54" s="14" t="s">
        <v>34</v>
      </c>
      <c r="C54" s="15"/>
    </row>
    <row r="55" spans="1:3" ht="26.25" thickBot="1" x14ac:dyDescent="0.3">
      <c r="A55" s="13" t="s">
        <v>104</v>
      </c>
      <c r="B55" s="14" t="s">
        <v>73</v>
      </c>
      <c r="C55" s="15"/>
    </row>
    <row r="56" spans="1:3" ht="15.75" thickBot="1" x14ac:dyDescent="0.3">
      <c r="A56" s="13" t="s">
        <v>105</v>
      </c>
      <c r="B56" s="14" t="s">
        <v>73</v>
      </c>
      <c r="C56" s="15"/>
    </row>
    <row r="57" spans="1:3" ht="15.75" thickBot="1" x14ac:dyDescent="0.3">
      <c r="A57" s="13" t="s">
        <v>106</v>
      </c>
      <c r="B57" s="14" t="s">
        <v>107</v>
      </c>
      <c r="C57" s="15"/>
    </row>
    <row r="58" spans="1:3" ht="15.75" thickBot="1" x14ac:dyDescent="0.3">
      <c r="A58" s="13" t="s">
        <v>108</v>
      </c>
      <c r="B58" s="14" t="s">
        <v>34</v>
      </c>
      <c r="C58" s="15"/>
    </row>
    <row r="59" spans="1:3" ht="15.75" thickBot="1" x14ac:dyDescent="0.3">
      <c r="A59" s="13" t="s">
        <v>109</v>
      </c>
      <c r="B59" s="14" t="s">
        <v>110</v>
      </c>
      <c r="C59" s="15"/>
    </row>
    <row r="60" spans="1:3" ht="26.25" thickBot="1" x14ac:dyDescent="0.3">
      <c r="A60" s="13" t="s">
        <v>111</v>
      </c>
      <c r="B60" s="14" t="s">
        <v>34</v>
      </c>
      <c r="C60" s="15"/>
    </row>
    <row r="61" spans="1:3" ht="15.75" thickBot="1" x14ac:dyDescent="0.3">
      <c r="A61" s="13" t="s">
        <v>112</v>
      </c>
      <c r="B61" s="14" t="s">
        <v>113</v>
      </c>
      <c r="C61" s="15"/>
    </row>
    <row r="62" spans="1:3" ht="26.25" thickBot="1" x14ac:dyDescent="0.3">
      <c r="A62" s="13" t="s">
        <v>114</v>
      </c>
      <c r="B62" s="14" t="s">
        <v>73</v>
      </c>
      <c r="C62" s="15"/>
    </row>
    <row r="63" spans="1:3" ht="26.25" thickBot="1" x14ac:dyDescent="0.3">
      <c r="A63" s="13" t="s">
        <v>115</v>
      </c>
      <c r="B63" s="14" t="s">
        <v>34</v>
      </c>
      <c r="C63" s="15"/>
    </row>
    <row r="64" spans="1:3" ht="39" thickBot="1" x14ac:dyDescent="0.3">
      <c r="A64" s="13" t="s">
        <v>116</v>
      </c>
      <c r="B64" s="14" t="s">
        <v>34</v>
      </c>
      <c r="C64" s="15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workbookViewId="0">
      <selection activeCell="A97" sqref="A97:C97"/>
    </sheetView>
  </sheetViews>
  <sheetFormatPr defaultRowHeight="15" x14ac:dyDescent="0.25"/>
  <cols>
    <col min="1" max="1" width="19.28515625" style="38" customWidth="1"/>
    <col min="2" max="7" width="20" style="38" customWidth="1"/>
    <col min="8" max="16384" width="9.140625" style="38"/>
  </cols>
  <sheetData>
    <row r="1" spans="1:4" x14ac:dyDescent="0.25">
      <c r="A1" s="103" t="s">
        <v>257</v>
      </c>
      <c r="B1" s="103"/>
      <c r="C1" s="103"/>
      <c r="D1" s="103"/>
    </row>
    <row r="2" spans="1:4" ht="24.75" x14ac:dyDescent="0.25">
      <c r="A2" s="56" t="s">
        <v>246</v>
      </c>
      <c r="B2" s="40" t="s">
        <v>259</v>
      </c>
      <c r="C2" s="104" t="s">
        <v>21</v>
      </c>
      <c r="D2" s="104"/>
    </row>
    <row r="3" spans="1:4" x14ac:dyDescent="0.25">
      <c r="A3" s="59" t="s">
        <v>1</v>
      </c>
      <c r="B3" s="56" t="s">
        <v>0</v>
      </c>
      <c r="C3" s="60" t="s">
        <v>22</v>
      </c>
      <c r="D3" s="60" t="s">
        <v>23</v>
      </c>
    </row>
    <row r="4" spans="1:4" x14ac:dyDescent="0.25">
      <c r="A4" s="3" t="s">
        <v>2</v>
      </c>
      <c r="B4" s="41">
        <v>510</v>
      </c>
      <c r="C4" s="42">
        <v>0</v>
      </c>
      <c r="D4" s="43">
        <f>B4*C4</f>
        <v>0</v>
      </c>
    </row>
    <row r="5" spans="1:4" x14ac:dyDescent="0.25">
      <c r="A5" s="3" t="s">
        <v>4</v>
      </c>
      <c r="B5" s="41">
        <v>1188</v>
      </c>
      <c r="C5" s="42">
        <v>0</v>
      </c>
      <c r="D5" s="43">
        <f t="shared" ref="D5:D7" si="0">B5*C5</f>
        <v>0</v>
      </c>
    </row>
    <row r="6" spans="1:4" x14ac:dyDescent="0.25">
      <c r="A6" s="3" t="s">
        <v>5</v>
      </c>
      <c r="B6" s="41">
        <v>531</v>
      </c>
      <c r="C6" s="42">
        <v>0</v>
      </c>
      <c r="D6" s="43">
        <f t="shared" si="0"/>
        <v>0</v>
      </c>
    </row>
    <row r="7" spans="1:4" x14ac:dyDescent="0.25">
      <c r="A7" s="3" t="s">
        <v>20</v>
      </c>
      <c r="B7" s="41">
        <v>375</v>
      </c>
      <c r="C7" s="42">
        <v>0</v>
      </c>
      <c r="D7" s="43">
        <f t="shared" si="0"/>
        <v>0</v>
      </c>
    </row>
    <row r="8" spans="1:4" x14ac:dyDescent="0.25">
      <c r="A8" s="3" t="s">
        <v>7</v>
      </c>
      <c r="B8" s="4">
        <f>SUM(B4:B7)</f>
        <v>2604</v>
      </c>
      <c r="C8" s="44" t="s">
        <v>24</v>
      </c>
      <c r="D8" s="45">
        <f>SUM(D4:D7)</f>
        <v>0</v>
      </c>
    </row>
    <row r="9" spans="1:4" ht="24.75" x14ac:dyDescent="0.25">
      <c r="A9" s="59" t="s">
        <v>1</v>
      </c>
      <c r="B9" s="62" t="s">
        <v>249</v>
      </c>
      <c r="C9" s="60" t="s">
        <v>22</v>
      </c>
      <c r="D9" s="60" t="s">
        <v>23</v>
      </c>
    </row>
    <row r="10" spans="1:4" x14ac:dyDescent="0.25">
      <c r="A10" s="3" t="s">
        <v>2</v>
      </c>
      <c r="B10" s="41">
        <v>2810</v>
      </c>
      <c r="C10" s="42">
        <v>0</v>
      </c>
      <c r="D10" s="43">
        <f>B10*C10</f>
        <v>0</v>
      </c>
    </row>
    <row r="11" spans="1:4" x14ac:dyDescent="0.25">
      <c r="A11" s="3" t="s">
        <v>4</v>
      </c>
      <c r="B11" s="41">
        <v>3049</v>
      </c>
      <c r="C11" s="42">
        <v>0</v>
      </c>
      <c r="D11" s="43">
        <f t="shared" ref="D11:D13" si="1">B11*C11</f>
        <v>0</v>
      </c>
    </row>
    <row r="12" spans="1:4" x14ac:dyDescent="0.25">
      <c r="A12" s="3" t="s">
        <v>5</v>
      </c>
      <c r="B12" s="41">
        <v>2999</v>
      </c>
      <c r="C12" s="42">
        <v>0</v>
      </c>
      <c r="D12" s="43">
        <f t="shared" si="1"/>
        <v>0</v>
      </c>
    </row>
    <row r="13" spans="1:4" x14ac:dyDescent="0.25">
      <c r="A13" s="3" t="s">
        <v>20</v>
      </c>
      <c r="B13" s="41">
        <v>3005</v>
      </c>
      <c r="C13" s="42">
        <v>0</v>
      </c>
      <c r="D13" s="43">
        <f t="shared" si="1"/>
        <v>0</v>
      </c>
    </row>
    <row r="14" spans="1:4" x14ac:dyDescent="0.25">
      <c r="A14" s="3" t="s">
        <v>7</v>
      </c>
      <c r="B14" s="4">
        <f>SUM(B10:B13)</f>
        <v>11863</v>
      </c>
      <c r="C14" s="46" t="s">
        <v>24</v>
      </c>
      <c r="D14" s="47">
        <f>SUM(D10:D13)</f>
        <v>0</v>
      </c>
    </row>
    <row r="15" spans="1:4" x14ac:dyDescent="0.25">
      <c r="A15" s="105" t="s">
        <v>9</v>
      </c>
      <c r="B15" s="105"/>
      <c r="C15" s="105"/>
      <c r="D15" s="105"/>
    </row>
    <row r="16" spans="1:4" x14ac:dyDescent="0.25">
      <c r="A16" s="59" t="s">
        <v>1</v>
      </c>
      <c r="B16" s="56" t="s">
        <v>10</v>
      </c>
      <c r="C16" s="60" t="s">
        <v>22</v>
      </c>
      <c r="D16" s="60" t="s">
        <v>23</v>
      </c>
    </row>
    <row r="17" spans="1:4" x14ac:dyDescent="0.25">
      <c r="A17" s="3" t="s">
        <v>2</v>
      </c>
      <c r="B17" s="41">
        <v>1267</v>
      </c>
      <c r="C17" s="42">
        <v>0</v>
      </c>
      <c r="D17" s="43">
        <f>B17*C17</f>
        <v>0</v>
      </c>
    </row>
    <row r="18" spans="1:4" x14ac:dyDescent="0.25">
      <c r="A18" s="3" t="s">
        <v>3</v>
      </c>
      <c r="B18" s="41">
        <v>1258</v>
      </c>
      <c r="C18" s="42">
        <v>0</v>
      </c>
      <c r="D18" s="43">
        <f t="shared" ref="D18:D22" si="2">B18*C18</f>
        <v>0</v>
      </c>
    </row>
    <row r="19" spans="1:4" x14ac:dyDescent="0.25">
      <c r="A19" s="3" t="s">
        <v>4</v>
      </c>
      <c r="B19" s="41">
        <v>1271</v>
      </c>
      <c r="C19" s="42">
        <v>0</v>
      </c>
      <c r="D19" s="43">
        <f t="shared" si="2"/>
        <v>0</v>
      </c>
    </row>
    <row r="20" spans="1:4" x14ac:dyDescent="0.25">
      <c r="A20" s="3" t="s">
        <v>5</v>
      </c>
      <c r="B20" s="41">
        <v>1265</v>
      </c>
      <c r="C20" s="42">
        <v>0</v>
      </c>
      <c r="D20" s="43">
        <f t="shared" si="2"/>
        <v>0</v>
      </c>
    </row>
    <row r="21" spans="1:4" x14ac:dyDescent="0.25">
      <c r="A21" s="3" t="s">
        <v>20</v>
      </c>
      <c r="B21" s="41">
        <v>1273</v>
      </c>
      <c r="C21" s="42">
        <v>0</v>
      </c>
      <c r="D21" s="43">
        <f t="shared" si="2"/>
        <v>0</v>
      </c>
    </row>
    <row r="22" spans="1:4" x14ac:dyDescent="0.25">
      <c r="A22" s="3" t="s">
        <v>6</v>
      </c>
      <c r="B22" s="41">
        <v>1266</v>
      </c>
      <c r="C22" s="42">
        <v>0</v>
      </c>
      <c r="D22" s="43">
        <f t="shared" si="2"/>
        <v>0</v>
      </c>
    </row>
    <row r="23" spans="1:4" x14ac:dyDescent="0.25">
      <c r="A23" s="3" t="s">
        <v>7</v>
      </c>
      <c r="B23" s="4">
        <f>SUM(B17:B22)</f>
        <v>7600</v>
      </c>
      <c r="C23" s="46" t="s">
        <v>24</v>
      </c>
      <c r="D23" s="48">
        <f>SUM(D17:D22)</f>
        <v>0</v>
      </c>
    </row>
    <row r="24" spans="1:4" x14ac:dyDescent="0.25">
      <c r="A24" s="36" t="s">
        <v>11</v>
      </c>
      <c r="B24" s="49" t="s">
        <v>10</v>
      </c>
      <c r="C24" s="60" t="s">
        <v>22</v>
      </c>
      <c r="D24" s="60" t="s">
        <v>23</v>
      </c>
    </row>
    <row r="25" spans="1:4" x14ac:dyDescent="0.25">
      <c r="A25" s="3" t="s">
        <v>2</v>
      </c>
      <c r="B25" s="41">
        <v>214</v>
      </c>
      <c r="C25" s="42">
        <v>0</v>
      </c>
      <c r="D25" s="43">
        <f>B25*C25</f>
        <v>0</v>
      </c>
    </row>
    <row r="26" spans="1:4" x14ac:dyDescent="0.25">
      <c r="A26" s="3" t="s">
        <v>3</v>
      </c>
      <c r="B26" s="41">
        <v>214</v>
      </c>
      <c r="C26" s="42">
        <v>0</v>
      </c>
      <c r="D26" s="43">
        <f t="shared" ref="D26:D30" si="3">B26*C26</f>
        <v>0</v>
      </c>
    </row>
    <row r="27" spans="1:4" x14ac:dyDescent="0.25">
      <c r="A27" s="3" t="s">
        <v>4</v>
      </c>
      <c r="B27" s="41">
        <v>215</v>
      </c>
      <c r="C27" s="42">
        <v>0</v>
      </c>
      <c r="D27" s="43">
        <f t="shared" si="3"/>
        <v>0</v>
      </c>
    </row>
    <row r="28" spans="1:4" x14ac:dyDescent="0.25">
      <c r="A28" s="3" t="s">
        <v>5</v>
      </c>
      <c r="B28" s="41">
        <v>214</v>
      </c>
      <c r="C28" s="42">
        <v>0</v>
      </c>
      <c r="D28" s="43">
        <f t="shared" si="3"/>
        <v>0</v>
      </c>
    </row>
    <row r="29" spans="1:4" x14ac:dyDescent="0.25">
      <c r="A29" s="3" t="s">
        <v>20</v>
      </c>
      <c r="B29" s="41">
        <v>214</v>
      </c>
      <c r="C29" s="42">
        <v>0</v>
      </c>
      <c r="D29" s="43">
        <f t="shared" si="3"/>
        <v>0</v>
      </c>
    </row>
    <row r="30" spans="1:4" x14ac:dyDescent="0.25">
      <c r="A30" s="3" t="s">
        <v>6</v>
      </c>
      <c r="B30" s="41">
        <v>214</v>
      </c>
      <c r="C30" s="42">
        <v>0</v>
      </c>
      <c r="D30" s="43">
        <f t="shared" si="3"/>
        <v>0</v>
      </c>
    </row>
    <row r="31" spans="1:4" x14ac:dyDescent="0.25">
      <c r="A31" s="3" t="s">
        <v>7</v>
      </c>
      <c r="B31" s="4">
        <f>SUM(B25:B30)</f>
        <v>1285</v>
      </c>
      <c r="C31" s="46" t="s">
        <v>24</v>
      </c>
      <c r="D31" s="48">
        <f>SUM(D25:D30)</f>
        <v>0</v>
      </c>
    </row>
    <row r="32" spans="1:4" x14ac:dyDescent="0.25">
      <c r="A32" s="36" t="s">
        <v>12</v>
      </c>
      <c r="B32" s="49" t="s">
        <v>10</v>
      </c>
      <c r="C32" s="60" t="s">
        <v>22</v>
      </c>
      <c r="D32" s="60" t="s">
        <v>23</v>
      </c>
    </row>
    <row r="33" spans="1:4" x14ac:dyDescent="0.25">
      <c r="A33" s="3" t="s">
        <v>2</v>
      </c>
      <c r="B33" s="41">
        <v>163</v>
      </c>
      <c r="C33" s="42">
        <v>0</v>
      </c>
      <c r="D33" s="43">
        <f>B33*C33</f>
        <v>0</v>
      </c>
    </row>
    <row r="34" spans="1:4" x14ac:dyDescent="0.25">
      <c r="A34" s="3" t="s">
        <v>3</v>
      </c>
      <c r="B34" s="41">
        <v>163</v>
      </c>
      <c r="C34" s="42">
        <v>0</v>
      </c>
      <c r="D34" s="43">
        <f t="shared" ref="D34:D38" si="4">B34*C34</f>
        <v>0</v>
      </c>
    </row>
    <row r="35" spans="1:4" x14ac:dyDescent="0.25">
      <c r="A35" s="3" t="s">
        <v>4</v>
      </c>
      <c r="B35" s="41">
        <v>162</v>
      </c>
      <c r="C35" s="42">
        <v>0</v>
      </c>
      <c r="D35" s="43">
        <f t="shared" si="4"/>
        <v>0</v>
      </c>
    </row>
    <row r="36" spans="1:4" x14ac:dyDescent="0.25">
      <c r="A36" s="3" t="s">
        <v>5</v>
      </c>
      <c r="B36" s="41">
        <v>163</v>
      </c>
      <c r="C36" s="42">
        <v>0</v>
      </c>
      <c r="D36" s="43">
        <f t="shared" si="4"/>
        <v>0</v>
      </c>
    </row>
    <row r="37" spans="1:4" x14ac:dyDescent="0.25">
      <c r="A37" s="3" t="s">
        <v>247</v>
      </c>
      <c r="B37" s="41">
        <v>163</v>
      </c>
      <c r="C37" s="42">
        <v>0</v>
      </c>
      <c r="D37" s="43">
        <f t="shared" si="4"/>
        <v>0</v>
      </c>
    </row>
    <row r="38" spans="1:4" x14ac:dyDescent="0.25">
      <c r="A38" s="3" t="s">
        <v>6</v>
      </c>
      <c r="B38" s="41">
        <v>163</v>
      </c>
      <c r="C38" s="42">
        <v>0</v>
      </c>
      <c r="D38" s="43">
        <f t="shared" si="4"/>
        <v>0</v>
      </c>
    </row>
    <row r="39" spans="1:4" x14ac:dyDescent="0.25">
      <c r="A39" s="3" t="s">
        <v>7</v>
      </c>
      <c r="B39" s="4">
        <f>SUM(B33:B38)</f>
        <v>977</v>
      </c>
      <c r="C39" s="46" t="s">
        <v>24</v>
      </c>
      <c r="D39" s="48">
        <f>SUM(D33:D38)</f>
        <v>0</v>
      </c>
    </row>
    <row r="40" spans="1:4" x14ac:dyDescent="0.25">
      <c r="A40" s="36" t="s">
        <v>13</v>
      </c>
      <c r="B40" s="49" t="s">
        <v>10</v>
      </c>
      <c r="C40" s="60" t="s">
        <v>22</v>
      </c>
      <c r="D40" s="60" t="s">
        <v>23</v>
      </c>
    </row>
    <row r="41" spans="1:4" x14ac:dyDescent="0.25">
      <c r="A41" s="3" t="s">
        <v>2</v>
      </c>
      <c r="B41" s="41">
        <v>0</v>
      </c>
      <c r="C41" s="42">
        <v>0</v>
      </c>
      <c r="D41" s="43">
        <f>B41*C41</f>
        <v>0</v>
      </c>
    </row>
    <row r="42" spans="1:4" x14ac:dyDescent="0.25">
      <c r="A42" s="3" t="s">
        <v>3</v>
      </c>
      <c r="B42" s="41">
        <v>0</v>
      </c>
      <c r="C42" s="42">
        <v>0</v>
      </c>
      <c r="D42" s="43">
        <f t="shared" ref="D42:D46" si="5">B42*C42</f>
        <v>0</v>
      </c>
    </row>
    <row r="43" spans="1:4" x14ac:dyDescent="0.25">
      <c r="A43" s="3" t="s">
        <v>4</v>
      </c>
      <c r="B43" s="41">
        <v>0</v>
      </c>
      <c r="C43" s="42">
        <v>0</v>
      </c>
      <c r="D43" s="43">
        <f t="shared" si="5"/>
        <v>0</v>
      </c>
    </row>
    <row r="44" spans="1:4" x14ac:dyDescent="0.25">
      <c r="A44" s="3" t="s">
        <v>5</v>
      </c>
      <c r="B44" s="41">
        <v>0</v>
      </c>
      <c r="C44" s="42">
        <v>0</v>
      </c>
      <c r="D44" s="43">
        <f t="shared" si="5"/>
        <v>0</v>
      </c>
    </row>
    <row r="45" spans="1:4" x14ac:dyDescent="0.25">
      <c r="A45" s="3" t="s">
        <v>20</v>
      </c>
      <c r="B45" s="41">
        <v>0</v>
      </c>
      <c r="C45" s="42">
        <v>0</v>
      </c>
      <c r="D45" s="43">
        <f t="shared" si="5"/>
        <v>0</v>
      </c>
    </row>
    <row r="46" spans="1:4" x14ac:dyDescent="0.25">
      <c r="A46" s="3" t="s">
        <v>6</v>
      </c>
      <c r="B46" s="41">
        <v>0</v>
      </c>
      <c r="C46" s="42">
        <v>0</v>
      </c>
      <c r="D46" s="43">
        <f t="shared" si="5"/>
        <v>0</v>
      </c>
    </row>
    <row r="47" spans="1:4" x14ac:dyDescent="0.25">
      <c r="A47" s="3" t="s">
        <v>7</v>
      </c>
      <c r="B47" s="4">
        <v>0</v>
      </c>
      <c r="C47" s="46" t="s">
        <v>24</v>
      </c>
      <c r="D47" s="48">
        <f>SUM(D41:D46)</f>
        <v>0</v>
      </c>
    </row>
    <row r="48" spans="1:4" x14ac:dyDescent="0.25">
      <c r="A48" s="36" t="s">
        <v>14</v>
      </c>
      <c r="B48" s="49" t="s">
        <v>10</v>
      </c>
      <c r="C48" s="60" t="s">
        <v>22</v>
      </c>
      <c r="D48" s="60" t="s">
        <v>23</v>
      </c>
    </row>
    <row r="49" spans="1:4" x14ac:dyDescent="0.25">
      <c r="A49" s="3" t="s">
        <v>2</v>
      </c>
      <c r="B49" s="41">
        <v>4</v>
      </c>
      <c r="C49" s="42">
        <v>0</v>
      </c>
      <c r="D49" s="43">
        <f>B49*C49</f>
        <v>0</v>
      </c>
    </row>
    <row r="50" spans="1:4" x14ac:dyDescent="0.25">
      <c r="A50" s="3" t="s">
        <v>3</v>
      </c>
      <c r="B50" s="41">
        <v>4</v>
      </c>
      <c r="C50" s="42">
        <v>0</v>
      </c>
      <c r="D50" s="43">
        <f t="shared" ref="D50:D54" si="6">B50*C50</f>
        <v>0</v>
      </c>
    </row>
    <row r="51" spans="1:4" x14ac:dyDescent="0.25">
      <c r="A51" s="3" t="s">
        <v>4</v>
      </c>
      <c r="B51" s="41">
        <v>7</v>
      </c>
      <c r="C51" s="42">
        <v>0</v>
      </c>
      <c r="D51" s="43">
        <f t="shared" si="6"/>
        <v>0</v>
      </c>
    </row>
    <row r="52" spans="1:4" x14ac:dyDescent="0.25">
      <c r="A52" s="3" t="s">
        <v>5</v>
      </c>
      <c r="B52" s="41">
        <v>4</v>
      </c>
      <c r="C52" s="42">
        <v>0</v>
      </c>
      <c r="D52" s="43">
        <f t="shared" si="6"/>
        <v>0</v>
      </c>
    </row>
    <row r="53" spans="1:4" x14ac:dyDescent="0.25">
      <c r="A53" s="3" t="s">
        <v>20</v>
      </c>
      <c r="B53" s="41">
        <v>4</v>
      </c>
      <c r="C53" s="42">
        <v>0</v>
      </c>
      <c r="D53" s="43">
        <f t="shared" si="6"/>
        <v>0</v>
      </c>
    </row>
    <row r="54" spans="1:4" x14ac:dyDescent="0.25">
      <c r="A54" s="3" t="s">
        <v>6</v>
      </c>
      <c r="B54" s="41">
        <v>4</v>
      </c>
      <c r="C54" s="42">
        <v>0</v>
      </c>
      <c r="D54" s="43">
        <f t="shared" si="6"/>
        <v>0</v>
      </c>
    </row>
    <row r="55" spans="1:4" x14ac:dyDescent="0.25">
      <c r="A55" s="3" t="s">
        <v>7</v>
      </c>
      <c r="B55" s="4">
        <f>SUM(B49:B54)</f>
        <v>27</v>
      </c>
      <c r="C55" s="46" t="s">
        <v>24</v>
      </c>
      <c r="D55" s="48">
        <f>SUM(D49:D54)</f>
        <v>0</v>
      </c>
    </row>
    <row r="56" spans="1:4" x14ac:dyDescent="0.25">
      <c r="A56" s="36" t="s">
        <v>15</v>
      </c>
      <c r="B56" s="49" t="s">
        <v>10</v>
      </c>
      <c r="C56" s="60" t="s">
        <v>22</v>
      </c>
      <c r="D56" s="60" t="s">
        <v>23</v>
      </c>
    </row>
    <row r="57" spans="1:4" x14ac:dyDescent="0.25">
      <c r="A57" s="3" t="s">
        <v>2</v>
      </c>
      <c r="B57" s="41">
        <v>421</v>
      </c>
      <c r="C57" s="42">
        <v>0</v>
      </c>
      <c r="D57" s="43">
        <f>B57*C57</f>
        <v>0</v>
      </c>
    </row>
    <row r="58" spans="1:4" x14ac:dyDescent="0.25">
      <c r="A58" s="3" t="s">
        <v>3</v>
      </c>
      <c r="B58" s="41">
        <v>421</v>
      </c>
      <c r="C58" s="42">
        <v>0</v>
      </c>
      <c r="D58" s="43">
        <f t="shared" ref="D58:D62" si="7">B58*C58</f>
        <v>0</v>
      </c>
    </row>
    <row r="59" spans="1:4" x14ac:dyDescent="0.25">
      <c r="A59" s="3" t="s">
        <v>4</v>
      </c>
      <c r="B59" s="41">
        <v>422</v>
      </c>
      <c r="C59" s="42">
        <v>0</v>
      </c>
      <c r="D59" s="43">
        <f t="shared" si="7"/>
        <v>0</v>
      </c>
    </row>
    <row r="60" spans="1:4" x14ac:dyDescent="0.25">
      <c r="A60" s="3" t="s">
        <v>5</v>
      </c>
      <c r="B60" s="41">
        <v>420</v>
      </c>
      <c r="C60" s="42">
        <v>0</v>
      </c>
      <c r="D60" s="43">
        <f t="shared" si="7"/>
        <v>0</v>
      </c>
    </row>
    <row r="61" spans="1:4" x14ac:dyDescent="0.25">
      <c r="A61" s="3" t="s">
        <v>20</v>
      </c>
      <c r="B61" s="41">
        <v>421</v>
      </c>
      <c r="C61" s="42">
        <v>0</v>
      </c>
      <c r="D61" s="43">
        <f t="shared" si="7"/>
        <v>0</v>
      </c>
    </row>
    <row r="62" spans="1:4" x14ac:dyDescent="0.25">
      <c r="A62" s="3" t="s">
        <v>6</v>
      </c>
      <c r="B62" s="41">
        <v>421</v>
      </c>
      <c r="C62" s="42">
        <v>0</v>
      </c>
      <c r="D62" s="43">
        <f t="shared" si="7"/>
        <v>0</v>
      </c>
    </row>
    <row r="63" spans="1:4" x14ac:dyDescent="0.25">
      <c r="A63" s="3" t="s">
        <v>7</v>
      </c>
      <c r="B63" s="4">
        <f>SUM(B57:B62)</f>
        <v>2526</v>
      </c>
      <c r="C63" s="46" t="s">
        <v>24</v>
      </c>
      <c r="D63" s="48">
        <f>SUM(D57:D62)</f>
        <v>0</v>
      </c>
    </row>
    <row r="64" spans="1:4" x14ac:dyDescent="0.25">
      <c r="A64" s="36" t="s">
        <v>16</v>
      </c>
      <c r="B64" s="49" t="s">
        <v>10</v>
      </c>
      <c r="C64" s="60" t="s">
        <v>22</v>
      </c>
      <c r="D64" s="60" t="s">
        <v>23</v>
      </c>
    </row>
    <row r="65" spans="1:4" x14ac:dyDescent="0.25">
      <c r="A65" s="3" t="s">
        <v>2</v>
      </c>
      <c r="B65" s="41">
        <v>0</v>
      </c>
      <c r="C65" s="42">
        <v>0</v>
      </c>
      <c r="D65" s="43">
        <f>B65*C65</f>
        <v>0</v>
      </c>
    </row>
    <row r="66" spans="1:4" x14ac:dyDescent="0.25">
      <c r="A66" s="3" t="s">
        <v>3</v>
      </c>
      <c r="B66" s="41">
        <v>0</v>
      </c>
      <c r="C66" s="42">
        <v>0</v>
      </c>
      <c r="D66" s="43">
        <f t="shared" ref="D66:D70" si="8">B66*C66</f>
        <v>0</v>
      </c>
    </row>
    <row r="67" spans="1:4" x14ac:dyDescent="0.25">
      <c r="A67" s="3" t="s">
        <v>4</v>
      </c>
      <c r="B67" s="41">
        <v>0</v>
      </c>
      <c r="C67" s="42">
        <v>0</v>
      </c>
      <c r="D67" s="43">
        <f t="shared" si="8"/>
        <v>0</v>
      </c>
    </row>
    <row r="68" spans="1:4" x14ac:dyDescent="0.25">
      <c r="A68" s="3" t="s">
        <v>5</v>
      </c>
      <c r="B68" s="41">
        <v>0</v>
      </c>
      <c r="C68" s="42">
        <v>0</v>
      </c>
      <c r="D68" s="43">
        <f t="shared" si="8"/>
        <v>0</v>
      </c>
    </row>
    <row r="69" spans="1:4" x14ac:dyDescent="0.25">
      <c r="A69" s="3" t="s">
        <v>20</v>
      </c>
      <c r="B69" s="41">
        <v>0</v>
      </c>
      <c r="C69" s="42">
        <v>0</v>
      </c>
      <c r="D69" s="43">
        <f t="shared" si="8"/>
        <v>0</v>
      </c>
    </row>
    <row r="70" spans="1:4" x14ac:dyDescent="0.25">
      <c r="A70" s="3" t="s">
        <v>6</v>
      </c>
      <c r="B70" s="41">
        <v>0</v>
      </c>
      <c r="C70" s="42">
        <v>0</v>
      </c>
      <c r="D70" s="43">
        <f t="shared" si="8"/>
        <v>0</v>
      </c>
    </row>
    <row r="71" spans="1:4" x14ac:dyDescent="0.25">
      <c r="A71" s="3" t="s">
        <v>7</v>
      </c>
      <c r="B71" s="4">
        <v>0</v>
      </c>
      <c r="C71" s="46" t="s">
        <v>24</v>
      </c>
      <c r="D71" s="48">
        <f>SUM(D65:D70)</f>
        <v>0</v>
      </c>
    </row>
    <row r="72" spans="1:4" x14ac:dyDescent="0.25">
      <c r="A72" s="36" t="s">
        <v>17</v>
      </c>
      <c r="B72" s="49" t="s">
        <v>10</v>
      </c>
      <c r="C72" s="60" t="s">
        <v>22</v>
      </c>
      <c r="D72" s="60" t="s">
        <v>23</v>
      </c>
    </row>
    <row r="73" spans="1:4" x14ac:dyDescent="0.25">
      <c r="A73" s="3" t="s">
        <v>2</v>
      </c>
      <c r="B73" s="41">
        <v>113</v>
      </c>
      <c r="C73" s="42">
        <v>0</v>
      </c>
      <c r="D73" s="43">
        <f>B73*C73</f>
        <v>0</v>
      </c>
    </row>
    <row r="74" spans="1:4" x14ac:dyDescent="0.25">
      <c r="A74" s="3" t="s">
        <v>3</v>
      </c>
      <c r="B74" s="41">
        <v>112</v>
      </c>
      <c r="C74" s="42">
        <v>0</v>
      </c>
      <c r="D74" s="43">
        <f t="shared" ref="D74:D78" si="9">B74*C74</f>
        <v>0</v>
      </c>
    </row>
    <row r="75" spans="1:4" x14ac:dyDescent="0.25">
      <c r="A75" s="3" t="s">
        <v>4</v>
      </c>
      <c r="B75" s="41">
        <v>114</v>
      </c>
      <c r="C75" s="42">
        <v>0</v>
      </c>
      <c r="D75" s="43">
        <f t="shared" si="9"/>
        <v>0</v>
      </c>
    </row>
    <row r="76" spans="1:4" x14ac:dyDescent="0.25">
      <c r="A76" s="3" t="s">
        <v>5</v>
      </c>
      <c r="B76" s="41">
        <v>113</v>
      </c>
      <c r="C76" s="42">
        <v>0</v>
      </c>
      <c r="D76" s="43">
        <f t="shared" si="9"/>
        <v>0</v>
      </c>
    </row>
    <row r="77" spans="1:4" x14ac:dyDescent="0.25">
      <c r="A77" s="3" t="s">
        <v>20</v>
      </c>
      <c r="B77" s="41">
        <v>113</v>
      </c>
      <c r="C77" s="42">
        <v>0</v>
      </c>
      <c r="D77" s="43">
        <f t="shared" si="9"/>
        <v>0</v>
      </c>
    </row>
    <row r="78" spans="1:4" x14ac:dyDescent="0.25">
      <c r="A78" s="3" t="s">
        <v>6</v>
      </c>
      <c r="B78" s="41">
        <v>113</v>
      </c>
      <c r="C78" s="42">
        <v>0</v>
      </c>
      <c r="D78" s="43">
        <f t="shared" si="9"/>
        <v>0</v>
      </c>
    </row>
    <row r="79" spans="1:4" x14ac:dyDescent="0.25">
      <c r="A79" s="3" t="s">
        <v>7</v>
      </c>
      <c r="B79" s="4">
        <f>SUM(B73:B78)</f>
        <v>678</v>
      </c>
      <c r="C79" s="46" t="s">
        <v>24</v>
      </c>
      <c r="D79" s="48">
        <f>SUM(D73:D78)</f>
        <v>0</v>
      </c>
    </row>
    <row r="80" spans="1:4" x14ac:dyDescent="0.25">
      <c r="A80" s="36" t="s">
        <v>18</v>
      </c>
      <c r="B80" s="49" t="s">
        <v>10</v>
      </c>
      <c r="C80" s="60" t="s">
        <v>22</v>
      </c>
      <c r="D80" s="60" t="s">
        <v>23</v>
      </c>
    </row>
    <row r="81" spans="1:4" x14ac:dyDescent="0.25">
      <c r="A81" s="3" t="s">
        <v>2</v>
      </c>
      <c r="B81" s="41">
        <v>102</v>
      </c>
      <c r="C81" s="42">
        <v>0</v>
      </c>
      <c r="D81" s="43">
        <f>B81*C81</f>
        <v>0</v>
      </c>
    </row>
    <row r="82" spans="1:4" x14ac:dyDescent="0.25">
      <c r="A82" s="3" t="s">
        <v>3</v>
      </c>
      <c r="B82" s="41">
        <v>102</v>
      </c>
      <c r="C82" s="42">
        <v>0</v>
      </c>
      <c r="D82" s="43">
        <f t="shared" ref="D82:D86" si="10">B82*C82</f>
        <v>0</v>
      </c>
    </row>
    <row r="83" spans="1:4" x14ac:dyDescent="0.25">
      <c r="A83" s="3" t="s">
        <v>4</v>
      </c>
      <c r="B83" s="41">
        <v>96</v>
      </c>
      <c r="C83" s="42">
        <v>0</v>
      </c>
      <c r="D83" s="43">
        <f t="shared" si="10"/>
        <v>0</v>
      </c>
    </row>
    <row r="84" spans="1:4" x14ac:dyDescent="0.25">
      <c r="A84" s="3" t="s">
        <v>5</v>
      </c>
      <c r="B84" s="41">
        <v>103</v>
      </c>
      <c r="C84" s="42">
        <v>0</v>
      </c>
      <c r="D84" s="43">
        <f t="shared" si="10"/>
        <v>0</v>
      </c>
    </row>
    <row r="85" spans="1:4" x14ac:dyDescent="0.25">
      <c r="A85" s="3" t="s">
        <v>20</v>
      </c>
      <c r="B85" s="41">
        <v>96</v>
      </c>
      <c r="C85" s="42">
        <v>0</v>
      </c>
      <c r="D85" s="43">
        <f t="shared" si="10"/>
        <v>0</v>
      </c>
    </row>
    <row r="86" spans="1:4" x14ac:dyDescent="0.25">
      <c r="A86" s="3" t="s">
        <v>6</v>
      </c>
      <c r="B86" s="41">
        <v>103</v>
      </c>
      <c r="C86" s="42">
        <v>0</v>
      </c>
      <c r="D86" s="43">
        <f t="shared" si="10"/>
        <v>0</v>
      </c>
    </row>
    <row r="87" spans="1:4" x14ac:dyDescent="0.25">
      <c r="A87" s="3" t="s">
        <v>7</v>
      </c>
      <c r="B87" s="4">
        <f>SUM(B81:B86)</f>
        <v>602</v>
      </c>
      <c r="C87" s="46" t="s">
        <v>24</v>
      </c>
      <c r="D87" s="48">
        <f>SUM(D81:D86)</f>
        <v>0</v>
      </c>
    </row>
    <row r="88" spans="1:4" x14ac:dyDescent="0.25">
      <c r="A88" s="36" t="s">
        <v>19</v>
      </c>
      <c r="B88" s="49" t="s">
        <v>10</v>
      </c>
      <c r="C88" s="60" t="s">
        <v>22</v>
      </c>
      <c r="D88" s="60" t="s">
        <v>23</v>
      </c>
    </row>
    <row r="89" spans="1:4" x14ac:dyDescent="0.25">
      <c r="A89" s="3" t="s">
        <v>2</v>
      </c>
      <c r="B89" s="41">
        <v>0</v>
      </c>
      <c r="C89" s="42">
        <v>0</v>
      </c>
      <c r="D89" s="43">
        <f>B89*C89</f>
        <v>0</v>
      </c>
    </row>
    <row r="90" spans="1:4" x14ac:dyDescent="0.25">
      <c r="A90" s="3" t="s">
        <v>3</v>
      </c>
      <c r="B90" s="41">
        <v>0</v>
      </c>
      <c r="C90" s="42">
        <v>0</v>
      </c>
      <c r="D90" s="43">
        <f t="shared" ref="D90:D94" si="11">B90*C90</f>
        <v>0</v>
      </c>
    </row>
    <row r="91" spans="1:4" x14ac:dyDescent="0.25">
      <c r="A91" s="3" t="s">
        <v>4</v>
      </c>
      <c r="B91" s="41">
        <v>0</v>
      </c>
      <c r="C91" s="42">
        <v>0</v>
      </c>
      <c r="D91" s="43">
        <f t="shared" si="11"/>
        <v>0</v>
      </c>
    </row>
    <row r="92" spans="1:4" x14ac:dyDescent="0.25">
      <c r="A92" s="3" t="s">
        <v>5</v>
      </c>
      <c r="B92" s="41">
        <v>0</v>
      </c>
      <c r="C92" s="42">
        <v>0</v>
      </c>
      <c r="D92" s="43">
        <f t="shared" si="11"/>
        <v>0</v>
      </c>
    </row>
    <row r="93" spans="1:4" x14ac:dyDescent="0.25">
      <c r="A93" s="3" t="s">
        <v>20</v>
      </c>
      <c r="B93" s="41">
        <v>0</v>
      </c>
      <c r="C93" s="42">
        <v>0</v>
      </c>
      <c r="D93" s="43">
        <f t="shared" si="11"/>
        <v>0</v>
      </c>
    </row>
    <row r="94" spans="1:4" x14ac:dyDescent="0.25">
      <c r="A94" s="3" t="s">
        <v>6</v>
      </c>
      <c r="B94" s="41">
        <v>0</v>
      </c>
      <c r="C94" s="42">
        <v>0</v>
      </c>
      <c r="D94" s="43">
        <f t="shared" si="11"/>
        <v>0</v>
      </c>
    </row>
    <row r="95" spans="1:4" x14ac:dyDescent="0.25">
      <c r="A95" s="61" t="s">
        <v>7</v>
      </c>
      <c r="B95" s="4">
        <v>0</v>
      </c>
      <c r="C95" s="106" t="s">
        <v>24</v>
      </c>
      <c r="D95" s="48">
        <f>SUM(D89:D94)</f>
        <v>0</v>
      </c>
    </row>
    <row r="96" spans="1:4" x14ac:dyDescent="0.25">
      <c r="A96" s="37" t="s">
        <v>240</v>
      </c>
      <c r="B96" s="49">
        <f>B8+B14+B23+B31+B39+B47+B55+B63+B71+B79+B87+B95</f>
        <v>28162</v>
      </c>
      <c r="C96" s="107"/>
      <c r="D96" s="50">
        <f>D8+D14+D23+D31+D39+D47+D55+D63+D71+D79+D87+D95</f>
        <v>0</v>
      </c>
    </row>
    <row r="97" spans="1:4" x14ac:dyDescent="0.25">
      <c r="A97" s="101" t="s">
        <v>248</v>
      </c>
      <c r="B97" s="102"/>
      <c r="C97" s="102"/>
      <c r="D97" s="1">
        <f>ROUNDUP(D96*5%,2)</f>
        <v>0</v>
      </c>
    </row>
    <row r="98" spans="1:4" x14ac:dyDescent="0.25">
      <c r="A98" s="101" t="s">
        <v>243</v>
      </c>
      <c r="B98" s="102"/>
      <c r="C98" s="102"/>
      <c r="D98" s="1">
        <f>D96+D97</f>
        <v>0</v>
      </c>
    </row>
  </sheetData>
  <sheetProtection algorithmName="SHA-512" hashValue="GRjxdgWm+vaXYkrMuHEnHMtADomGBYcrUqrOVB9N03zfxeUs8AMzZQ3E8kCuC0rWc/IaRl6vzthythxCfIT4fw==" saltValue="LP+1NqkYqhtjbdSRpn1stA==" spinCount="100000" sheet="1" objects="1" scenarios="1"/>
  <mergeCells count="6">
    <mergeCell ref="A98:C98"/>
    <mergeCell ref="A1:D1"/>
    <mergeCell ref="C2:D2"/>
    <mergeCell ref="A15:D15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3" workbookViewId="0">
      <selection activeCell="D103" sqref="D103"/>
    </sheetView>
  </sheetViews>
  <sheetFormatPr defaultRowHeight="15" x14ac:dyDescent="0.25"/>
  <cols>
    <col min="1" max="1" width="20.140625" style="38" customWidth="1"/>
    <col min="2" max="7" width="20" style="38" customWidth="1"/>
    <col min="8" max="16384" width="9.140625" style="38"/>
  </cols>
  <sheetData>
    <row r="1" spans="1:4" x14ac:dyDescent="0.25">
      <c r="A1" s="103" t="s">
        <v>258</v>
      </c>
      <c r="B1" s="103"/>
      <c r="C1" s="103"/>
      <c r="D1" s="103"/>
    </row>
    <row r="2" spans="1:4" ht="24.75" x14ac:dyDescent="0.25">
      <c r="A2" s="56" t="s">
        <v>246</v>
      </c>
      <c r="B2" s="40" t="s">
        <v>259</v>
      </c>
      <c r="C2" s="104" t="s">
        <v>21</v>
      </c>
      <c r="D2" s="104"/>
    </row>
    <row r="3" spans="1:4" x14ac:dyDescent="0.25">
      <c r="A3" s="59" t="s">
        <v>1</v>
      </c>
      <c r="B3" s="56" t="s">
        <v>0</v>
      </c>
      <c r="C3" s="60" t="s">
        <v>22</v>
      </c>
      <c r="D3" s="60" t="s">
        <v>23</v>
      </c>
    </row>
    <row r="4" spans="1:4" x14ac:dyDescent="0.25">
      <c r="A4" s="3" t="s">
        <v>2</v>
      </c>
      <c r="B4" s="41">
        <v>1119</v>
      </c>
      <c r="C4" s="42">
        <v>0</v>
      </c>
      <c r="D4" s="43">
        <f>B4*C4</f>
        <v>0</v>
      </c>
    </row>
    <row r="5" spans="1:4" x14ac:dyDescent="0.25">
      <c r="A5" s="3" t="s">
        <v>4</v>
      </c>
      <c r="B5" s="41">
        <v>1551</v>
      </c>
      <c r="C5" s="42">
        <v>0</v>
      </c>
      <c r="D5" s="43">
        <f t="shared" ref="D5:D7" si="0">B5*C5</f>
        <v>0</v>
      </c>
    </row>
    <row r="6" spans="1:4" x14ac:dyDescent="0.25">
      <c r="A6" s="3" t="s">
        <v>5</v>
      </c>
      <c r="B6" s="41">
        <v>866</v>
      </c>
      <c r="C6" s="42">
        <v>0</v>
      </c>
      <c r="D6" s="43">
        <f t="shared" si="0"/>
        <v>0</v>
      </c>
    </row>
    <row r="7" spans="1:4" x14ac:dyDescent="0.25">
      <c r="A7" s="3" t="s">
        <v>20</v>
      </c>
      <c r="B7" s="41">
        <v>761</v>
      </c>
      <c r="C7" s="42">
        <v>0</v>
      </c>
      <c r="D7" s="43">
        <f t="shared" si="0"/>
        <v>0</v>
      </c>
    </row>
    <row r="8" spans="1:4" x14ac:dyDescent="0.25">
      <c r="A8" s="3" t="s">
        <v>7</v>
      </c>
      <c r="B8" s="4">
        <f>SUM(B4:B7)</f>
        <v>4297</v>
      </c>
      <c r="C8" s="44" t="s">
        <v>24</v>
      </c>
      <c r="D8" s="45">
        <f>SUM(D4:D7)</f>
        <v>0</v>
      </c>
    </row>
    <row r="9" spans="1:4" x14ac:dyDescent="0.25">
      <c r="A9" s="59" t="s">
        <v>1</v>
      </c>
      <c r="B9" s="62" t="s">
        <v>8</v>
      </c>
      <c r="C9" s="60" t="s">
        <v>22</v>
      </c>
      <c r="D9" s="60" t="s">
        <v>23</v>
      </c>
    </row>
    <row r="10" spans="1:4" x14ac:dyDescent="0.25">
      <c r="A10" s="3" t="s">
        <v>2</v>
      </c>
      <c r="B10" s="41">
        <v>0</v>
      </c>
      <c r="C10" s="42">
        <v>0</v>
      </c>
      <c r="D10" s="43">
        <f>B10*C10</f>
        <v>0</v>
      </c>
    </row>
    <row r="11" spans="1:4" x14ac:dyDescent="0.25">
      <c r="A11" s="3" t="s">
        <v>4</v>
      </c>
      <c r="B11" s="41">
        <v>0</v>
      </c>
      <c r="C11" s="42">
        <v>0</v>
      </c>
      <c r="D11" s="43">
        <f t="shared" ref="D11:D13" si="1">B11*C11</f>
        <v>0</v>
      </c>
    </row>
    <row r="12" spans="1:4" x14ac:dyDescent="0.25">
      <c r="A12" s="3" t="s">
        <v>5</v>
      </c>
      <c r="B12" s="41">
        <v>0</v>
      </c>
      <c r="C12" s="42">
        <v>0</v>
      </c>
      <c r="D12" s="43">
        <f t="shared" si="1"/>
        <v>0</v>
      </c>
    </row>
    <row r="13" spans="1:4" x14ac:dyDescent="0.25">
      <c r="A13" s="3" t="s">
        <v>20</v>
      </c>
      <c r="B13" s="41">
        <v>0</v>
      </c>
      <c r="C13" s="42">
        <v>0</v>
      </c>
      <c r="D13" s="43">
        <f t="shared" si="1"/>
        <v>0</v>
      </c>
    </row>
    <row r="14" spans="1:4" x14ac:dyDescent="0.25">
      <c r="A14" s="3" t="s">
        <v>7</v>
      </c>
      <c r="B14" s="4">
        <v>0</v>
      </c>
      <c r="C14" s="46" t="s">
        <v>24</v>
      </c>
      <c r="D14" s="47">
        <f>SUM(D10:D13)</f>
        <v>0</v>
      </c>
    </row>
    <row r="15" spans="1:4" x14ac:dyDescent="0.25">
      <c r="A15" s="105" t="s">
        <v>9</v>
      </c>
      <c r="B15" s="105"/>
      <c r="C15" s="105"/>
      <c r="D15" s="105"/>
    </row>
    <row r="16" spans="1:4" x14ac:dyDescent="0.25">
      <c r="A16" s="59" t="s">
        <v>1</v>
      </c>
      <c r="B16" s="56" t="s">
        <v>10</v>
      </c>
      <c r="C16" s="60" t="s">
        <v>22</v>
      </c>
      <c r="D16" s="60" t="s">
        <v>23</v>
      </c>
    </row>
    <row r="17" spans="1:4" x14ac:dyDescent="0.25">
      <c r="A17" s="3" t="s">
        <v>2</v>
      </c>
      <c r="B17" s="41">
        <v>0</v>
      </c>
      <c r="C17" s="42">
        <v>0</v>
      </c>
      <c r="D17" s="43">
        <f>B17*C17</f>
        <v>0</v>
      </c>
    </row>
    <row r="18" spans="1:4" x14ac:dyDescent="0.25">
      <c r="A18" s="3" t="s">
        <v>3</v>
      </c>
      <c r="B18" s="41">
        <v>0</v>
      </c>
      <c r="C18" s="42">
        <v>0</v>
      </c>
      <c r="D18" s="43">
        <f t="shared" ref="D18:D22" si="2">B18*C18</f>
        <v>0</v>
      </c>
    </row>
    <row r="19" spans="1:4" x14ac:dyDescent="0.25">
      <c r="A19" s="3" t="s">
        <v>4</v>
      </c>
      <c r="B19" s="41">
        <v>0</v>
      </c>
      <c r="C19" s="42">
        <v>0</v>
      </c>
      <c r="D19" s="43">
        <f t="shared" si="2"/>
        <v>0</v>
      </c>
    </row>
    <row r="20" spans="1:4" x14ac:dyDescent="0.25">
      <c r="A20" s="3" t="s">
        <v>5</v>
      </c>
      <c r="B20" s="41">
        <v>0</v>
      </c>
      <c r="C20" s="42">
        <v>0</v>
      </c>
      <c r="D20" s="43">
        <f t="shared" si="2"/>
        <v>0</v>
      </c>
    </row>
    <row r="21" spans="1:4" x14ac:dyDescent="0.25">
      <c r="A21" s="3" t="s">
        <v>20</v>
      </c>
      <c r="B21" s="41">
        <v>0</v>
      </c>
      <c r="C21" s="42">
        <v>0</v>
      </c>
      <c r="D21" s="43">
        <f t="shared" si="2"/>
        <v>0</v>
      </c>
    </row>
    <row r="22" spans="1:4" x14ac:dyDescent="0.25">
      <c r="A22" s="3" t="s">
        <v>6</v>
      </c>
      <c r="B22" s="41">
        <v>0</v>
      </c>
      <c r="C22" s="42">
        <v>0</v>
      </c>
      <c r="D22" s="43">
        <f t="shared" si="2"/>
        <v>0</v>
      </c>
    </row>
    <row r="23" spans="1:4" x14ac:dyDescent="0.25">
      <c r="A23" s="3" t="s">
        <v>7</v>
      </c>
      <c r="B23" s="4">
        <v>0</v>
      </c>
      <c r="C23" s="46" t="s">
        <v>24</v>
      </c>
      <c r="D23" s="48">
        <f>SUM(D17:D22)</f>
        <v>0</v>
      </c>
    </row>
    <row r="24" spans="1:4" x14ac:dyDescent="0.25">
      <c r="A24" s="36" t="s">
        <v>11</v>
      </c>
      <c r="B24" s="56" t="s">
        <v>10</v>
      </c>
      <c r="C24" s="60" t="s">
        <v>22</v>
      </c>
      <c r="D24" s="60" t="s">
        <v>23</v>
      </c>
    </row>
    <row r="25" spans="1:4" x14ac:dyDescent="0.25">
      <c r="A25" s="3" t="s">
        <v>2</v>
      </c>
      <c r="B25" s="41">
        <v>1423</v>
      </c>
      <c r="C25" s="42">
        <v>0</v>
      </c>
      <c r="D25" s="43">
        <f>B25*C25</f>
        <v>0</v>
      </c>
    </row>
    <row r="26" spans="1:4" x14ac:dyDescent="0.25">
      <c r="A26" s="3" t="s">
        <v>3</v>
      </c>
      <c r="B26" s="41">
        <v>1153</v>
      </c>
      <c r="C26" s="42">
        <v>0</v>
      </c>
      <c r="D26" s="43">
        <f t="shared" ref="D26:D30" si="3">B26*C26</f>
        <v>0</v>
      </c>
    </row>
    <row r="27" spans="1:4" x14ac:dyDescent="0.25">
      <c r="A27" s="3" t="s">
        <v>4</v>
      </c>
      <c r="B27" s="41">
        <v>1164</v>
      </c>
      <c r="C27" s="42">
        <v>0</v>
      </c>
      <c r="D27" s="43">
        <f t="shared" si="3"/>
        <v>0</v>
      </c>
    </row>
    <row r="28" spans="1:4" x14ac:dyDescent="0.25">
      <c r="A28" s="3" t="s">
        <v>5</v>
      </c>
      <c r="B28" s="41">
        <v>1418</v>
      </c>
      <c r="C28" s="42">
        <v>0</v>
      </c>
      <c r="D28" s="43">
        <f t="shared" si="3"/>
        <v>0</v>
      </c>
    </row>
    <row r="29" spans="1:4" x14ac:dyDescent="0.25">
      <c r="A29" s="3" t="s">
        <v>20</v>
      </c>
      <c r="B29" s="41">
        <v>1136</v>
      </c>
      <c r="C29" s="42">
        <v>0</v>
      </c>
      <c r="D29" s="43">
        <f t="shared" si="3"/>
        <v>0</v>
      </c>
    </row>
    <row r="30" spans="1:4" x14ac:dyDescent="0.25">
      <c r="A30" s="3" t="s">
        <v>6</v>
      </c>
      <c r="B30" s="41">
        <v>1154</v>
      </c>
      <c r="C30" s="42">
        <v>0</v>
      </c>
      <c r="D30" s="43">
        <f t="shared" si="3"/>
        <v>0</v>
      </c>
    </row>
    <row r="31" spans="1:4" x14ac:dyDescent="0.25">
      <c r="A31" s="3" t="s">
        <v>7</v>
      </c>
      <c r="B31" s="4">
        <f>SUM(B25:B30)</f>
        <v>7448</v>
      </c>
      <c r="C31" s="46" t="s">
        <v>24</v>
      </c>
      <c r="D31" s="48">
        <f>SUM(D25:D30)</f>
        <v>0</v>
      </c>
    </row>
    <row r="32" spans="1:4" x14ac:dyDescent="0.25">
      <c r="A32" s="36" t="s">
        <v>12</v>
      </c>
      <c r="B32" s="49" t="s">
        <v>10</v>
      </c>
      <c r="C32" s="60" t="s">
        <v>22</v>
      </c>
      <c r="D32" s="60" t="s">
        <v>23</v>
      </c>
    </row>
    <row r="33" spans="1:4" x14ac:dyDescent="0.25">
      <c r="A33" s="3" t="s">
        <v>2</v>
      </c>
      <c r="B33" s="41">
        <v>159</v>
      </c>
      <c r="C33" s="42">
        <v>0</v>
      </c>
      <c r="D33" s="43">
        <f>B33*C33</f>
        <v>0</v>
      </c>
    </row>
    <row r="34" spans="1:4" x14ac:dyDescent="0.25">
      <c r="A34" s="3" t="s">
        <v>3</v>
      </c>
      <c r="B34" s="41">
        <v>159</v>
      </c>
      <c r="C34" s="42">
        <v>0</v>
      </c>
      <c r="D34" s="43">
        <f t="shared" ref="D34:D38" si="4">B34*C34</f>
        <v>0</v>
      </c>
    </row>
    <row r="35" spans="1:4" x14ac:dyDescent="0.25">
      <c r="A35" s="3" t="s">
        <v>4</v>
      </c>
      <c r="B35" s="41">
        <v>159</v>
      </c>
      <c r="C35" s="42">
        <v>0</v>
      </c>
      <c r="D35" s="43">
        <f t="shared" si="4"/>
        <v>0</v>
      </c>
    </row>
    <row r="36" spans="1:4" x14ac:dyDescent="0.25">
      <c r="A36" s="3" t="s">
        <v>5</v>
      </c>
      <c r="B36" s="41">
        <v>161</v>
      </c>
      <c r="C36" s="42">
        <v>0</v>
      </c>
      <c r="D36" s="43">
        <f t="shared" si="4"/>
        <v>0</v>
      </c>
    </row>
    <row r="37" spans="1:4" x14ac:dyDescent="0.25">
      <c r="A37" s="3" t="s">
        <v>20</v>
      </c>
      <c r="B37" s="41">
        <v>160</v>
      </c>
      <c r="C37" s="42">
        <v>0</v>
      </c>
      <c r="D37" s="43">
        <f t="shared" si="4"/>
        <v>0</v>
      </c>
    </row>
    <row r="38" spans="1:4" x14ac:dyDescent="0.25">
      <c r="A38" s="3" t="s">
        <v>6</v>
      </c>
      <c r="B38" s="41">
        <v>126</v>
      </c>
      <c r="C38" s="42">
        <v>0</v>
      </c>
      <c r="D38" s="43">
        <f t="shared" si="4"/>
        <v>0</v>
      </c>
    </row>
    <row r="39" spans="1:4" x14ac:dyDescent="0.25">
      <c r="A39" s="3" t="s">
        <v>7</v>
      </c>
      <c r="B39" s="4">
        <f>SUM(B33:B38)</f>
        <v>924</v>
      </c>
      <c r="C39" s="46" t="s">
        <v>24</v>
      </c>
      <c r="D39" s="48">
        <f>SUM(D33:D38)</f>
        <v>0</v>
      </c>
    </row>
    <row r="40" spans="1:4" x14ac:dyDescent="0.25">
      <c r="A40" s="36" t="s">
        <v>13</v>
      </c>
      <c r="B40" s="56" t="s">
        <v>10</v>
      </c>
      <c r="C40" s="60" t="s">
        <v>22</v>
      </c>
      <c r="D40" s="60" t="s">
        <v>23</v>
      </c>
    </row>
    <row r="41" spans="1:4" x14ac:dyDescent="0.25">
      <c r="A41" s="3" t="s">
        <v>2</v>
      </c>
      <c r="B41" s="41">
        <v>0</v>
      </c>
      <c r="C41" s="42">
        <v>0</v>
      </c>
      <c r="D41" s="43">
        <f>B41*C41</f>
        <v>0</v>
      </c>
    </row>
    <row r="42" spans="1:4" x14ac:dyDescent="0.25">
      <c r="A42" s="3" t="s">
        <v>3</v>
      </c>
      <c r="B42" s="41">
        <v>0</v>
      </c>
      <c r="C42" s="42">
        <v>0</v>
      </c>
      <c r="D42" s="43">
        <f t="shared" ref="D42:D46" si="5">B42*C42</f>
        <v>0</v>
      </c>
    </row>
    <row r="43" spans="1:4" x14ac:dyDescent="0.25">
      <c r="A43" s="3" t="s">
        <v>4</v>
      </c>
      <c r="B43" s="41">
        <v>0</v>
      </c>
      <c r="C43" s="42">
        <v>0</v>
      </c>
      <c r="D43" s="43">
        <f t="shared" si="5"/>
        <v>0</v>
      </c>
    </row>
    <row r="44" spans="1:4" x14ac:dyDescent="0.25">
      <c r="A44" s="3" t="s">
        <v>5</v>
      </c>
      <c r="B44" s="41">
        <v>0</v>
      </c>
      <c r="C44" s="42">
        <v>0</v>
      </c>
      <c r="D44" s="43">
        <f t="shared" si="5"/>
        <v>0</v>
      </c>
    </row>
    <row r="45" spans="1:4" x14ac:dyDescent="0.25">
      <c r="A45" s="3" t="s">
        <v>20</v>
      </c>
      <c r="B45" s="41">
        <v>0</v>
      </c>
      <c r="C45" s="42">
        <v>0</v>
      </c>
      <c r="D45" s="43">
        <f t="shared" si="5"/>
        <v>0</v>
      </c>
    </row>
    <row r="46" spans="1:4" x14ac:dyDescent="0.25">
      <c r="A46" s="3" t="s">
        <v>6</v>
      </c>
      <c r="B46" s="41">
        <v>0</v>
      </c>
      <c r="C46" s="42">
        <v>0</v>
      </c>
      <c r="D46" s="43">
        <f t="shared" si="5"/>
        <v>0</v>
      </c>
    </row>
    <row r="47" spans="1:4" x14ac:dyDescent="0.25">
      <c r="A47" s="3" t="s">
        <v>7</v>
      </c>
      <c r="B47" s="4">
        <v>0</v>
      </c>
      <c r="C47" s="46" t="s">
        <v>24</v>
      </c>
      <c r="D47" s="48">
        <f>SUM(D41:D46)</f>
        <v>0</v>
      </c>
    </row>
    <row r="48" spans="1:4" x14ac:dyDescent="0.25">
      <c r="A48" s="36" t="s">
        <v>14</v>
      </c>
      <c r="B48" s="49" t="s">
        <v>10</v>
      </c>
      <c r="C48" s="60" t="s">
        <v>22</v>
      </c>
      <c r="D48" s="60" t="s">
        <v>23</v>
      </c>
    </row>
    <row r="49" spans="1:4" x14ac:dyDescent="0.25">
      <c r="A49" s="3" t="s">
        <v>2</v>
      </c>
      <c r="B49" s="41">
        <v>54</v>
      </c>
      <c r="C49" s="42">
        <v>0</v>
      </c>
      <c r="D49" s="43">
        <f>B49*C49</f>
        <v>0</v>
      </c>
    </row>
    <row r="50" spans="1:4" x14ac:dyDescent="0.25">
      <c r="A50" s="3" t="s">
        <v>3</v>
      </c>
      <c r="B50" s="41">
        <v>53</v>
      </c>
      <c r="C50" s="42">
        <v>0</v>
      </c>
      <c r="D50" s="43">
        <f t="shared" ref="D50:D54" si="6">B50*C50</f>
        <v>0</v>
      </c>
    </row>
    <row r="51" spans="1:4" x14ac:dyDescent="0.25">
      <c r="A51" s="3" t="s">
        <v>4</v>
      </c>
      <c r="B51" s="41">
        <v>53</v>
      </c>
      <c r="C51" s="42">
        <v>0</v>
      </c>
      <c r="D51" s="43">
        <f t="shared" si="6"/>
        <v>0</v>
      </c>
    </row>
    <row r="52" spans="1:4" x14ac:dyDescent="0.25">
      <c r="A52" s="3" t="s">
        <v>5</v>
      </c>
      <c r="B52" s="41">
        <v>53</v>
      </c>
      <c r="C52" s="42">
        <v>0</v>
      </c>
      <c r="D52" s="43">
        <f t="shared" si="6"/>
        <v>0</v>
      </c>
    </row>
    <row r="53" spans="1:4" x14ac:dyDescent="0.25">
      <c r="A53" s="3" t="s">
        <v>20</v>
      </c>
      <c r="B53" s="41">
        <v>53</v>
      </c>
      <c r="C53" s="42">
        <v>0</v>
      </c>
      <c r="D53" s="43">
        <f t="shared" si="6"/>
        <v>0</v>
      </c>
    </row>
    <row r="54" spans="1:4" x14ac:dyDescent="0.25">
      <c r="A54" s="3" t="s">
        <v>6</v>
      </c>
      <c r="B54" s="41">
        <v>53</v>
      </c>
      <c r="C54" s="42">
        <v>0</v>
      </c>
      <c r="D54" s="43">
        <f t="shared" si="6"/>
        <v>0</v>
      </c>
    </row>
    <row r="55" spans="1:4" x14ac:dyDescent="0.25">
      <c r="A55" s="3" t="s">
        <v>7</v>
      </c>
      <c r="B55" s="4">
        <f>SUM(B49:B54)</f>
        <v>319</v>
      </c>
      <c r="C55" s="46" t="s">
        <v>24</v>
      </c>
      <c r="D55" s="48">
        <f>SUM(D49:D54)</f>
        <v>0</v>
      </c>
    </row>
    <row r="56" spans="1:4" x14ac:dyDescent="0.25">
      <c r="A56" s="36" t="s">
        <v>15</v>
      </c>
      <c r="B56" s="49" t="s">
        <v>10</v>
      </c>
      <c r="C56" s="60" t="s">
        <v>22</v>
      </c>
      <c r="D56" s="60" t="s">
        <v>23</v>
      </c>
    </row>
    <row r="57" spans="1:4" x14ac:dyDescent="0.25">
      <c r="A57" s="3" t="s">
        <v>2</v>
      </c>
      <c r="B57" s="41">
        <v>224</v>
      </c>
      <c r="C57" s="42">
        <v>0</v>
      </c>
      <c r="D57" s="43">
        <f>B57*C57</f>
        <v>0</v>
      </c>
    </row>
    <row r="58" spans="1:4" x14ac:dyDescent="0.25">
      <c r="A58" s="3" t="s">
        <v>3</v>
      </c>
      <c r="B58" s="41">
        <v>223</v>
      </c>
      <c r="C58" s="42">
        <v>0</v>
      </c>
      <c r="D58" s="43">
        <f t="shared" ref="D58:D62" si="7">B58*C58</f>
        <v>0</v>
      </c>
    </row>
    <row r="59" spans="1:4" x14ac:dyDescent="0.25">
      <c r="A59" s="3" t="s">
        <v>4</v>
      </c>
      <c r="B59" s="41">
        <v>224</v>
      </c>
      <c r="C59" s="42">
        <v>0</v>
      </c>
      <c r="D59" s="43">
        <f t="shared" si="7"/>
        <v>0</v>
      </c>
    </row>
    <row r="60" spans="1:4" x14ac:dyDescent="0.25">
      <c r="A60" s="3" t="s">
        <v>5</v>
      </c>
      <c r="B60" s="41">
        <v>224</v>
      </c>
      <c r="C60" s="42">
        <v>0</v>
      </c>
      <c r="D60" s="43">
        <f t="shared" si="7"/>
        <v>0</v>
      </c>
    </row>
    <row r="61" spans="1:4" x14ac:dyDescent="0.25">
      <c r="A61" s="3" t="s">
        <v>20</v>
      </c>
      <c r="B61" s="41">
        <v>224</v>
      </c>
      <c r="C61" s="42">
        <v>0</v>
      </c>
      <c r="D61" s="43">
        <f t="shared" si="7"/>
        <v>0</v>
      </c>
    </row>
    <row r="62" spans="1:4" x14ac:dyDescent="0.25">
      <c r="A62" s="3" t="s">
        <v>6</v>
      </c>
      <c r="B62" s="41">
        <v>224</v>
      </c>
      <c r="C62" s="42">
        <v>0</v>
      </c>
      <c r="D62" s="43">
        <f t="shared" si="7"/>
        <v>0</v>
      </c>
    </row>
    <row r="63" spans="1:4" x14ac:dyDescent="0.25">
      <c r="A63" s="3" t="s">
        <v>7</v>
      </c>
      <c r="B63" s="4">
        <f>SUM(B57:B62)</f>
        <v>1343</v>
      </c>
      <c r="C63" s="46" t="s">
        <v>24</v>
      </c>
      <c r="D63" s="48">
        <f>SUM(D57:D62)</f>
        <v>0</v>
      </c>
    </row>
    <row r="64" spans="1:4" x14ac:dyDescent="0.25">
      <c r="A64" s="36" t="s">
        <v>16</v>
      </c>
      <c r="B64" s="49" t="s">
        <v>10</v>
      </c>
      <c r="C64" s="60" t="s">
        <v>22</v>
      </c>
      <c r="D64" s="60" t="s">
        <v>23</v>
      </c>
    </row>
    <row r="65" spans="1:4" x14ac:dyDescent="0.25">
      <c r="A65" s="3" t="s">
        <v>2</v>
      </c>
      <c r="B65" s="41">
        <v>0</v>
      </c>
      <c r="C65" s="42">
        <v>0</v>
      </c>
      <c r="D65" s="43">
        <f>B65*C65</f>
        <v>0</v>
      </c>
    </row>
    <row r="66" spans="1:4" x14ac:dyDescent="0.25">
      <c r="A66" s="3" t="s">
        <v>3</v>
      </c>
      <c r="B66" s="41">
        <v>0</v>
      </c>
      <c r="C66" s="42">
        <v>0</v>
      </c>
      <c r="D66" s="43">
        <f t="shared" ref="D66:D70" si="8">B66*C66</f>
        <v>0</v>
      </c>
    </row>
    <row r="67" spans="1:4" x14ac:dyDescent="0.25">
      <c r="A67" s="3" t="s">
        <v>4</v>
      </c>
      <c r="B67" s="41">
        <v>0</v>
      </c>
      <c r="C67" s="42">
        <v>0</v>
      </c>
      <c r="D67" s="43">
        <f t="shared" si="8"/>
        <v>0</v>
      </c>
    </row>
    <row r="68" spans="1:4" x14ac:dyDescent="0.25">
      <c r="A68" s="3" t="s">
        <v>5</v>
      </c>
      <c r="B68" s="41">
        <v>0</v>
      </c>
      <c r="C68" s="42">
        <v>0</v>
      </c>
      <c r="D68" s="43">
        <f t="shared" si="8"/>
        <v>0</v>
      </c>
    </row>
    <row r="69" spans="1:4" x14ac:dyDescent="0.25">
      <c r="A69" s="3" t="s">
        <v>20</v>
      </c>
      <c r="B69" s="41">
        <v>0</v>
      </c>
      <c r="C69" s="42">
        <v>0</v>
      </c>
      <c r="D69" s="43">
        <f t="shared" si="8"/>
        <v>0</v>
      </c>
    </row>
    <row r="70" spans="1:4" x14ac:dyDescent="0.25">
      <c r="A70" s="3" t="s">
        <v>6</v>
      </c>
      <c r="B70" s="41">
        <v>0</v>
      </c>
      <c r="C70" s="42">
        <v>0</v>
      </c>
      <c r="D70" s="43">
        <f t="shared" si="8"/>
        <v>0</v>
      </c>
    </row>
    <row r="71" spans="1:4" x14ac:dyDescent="0.25">
      <c r="A71" s="3" t="s">
        <v>7</v>
      </c>
      <c r="B71" s="4">
        <v>0</v>
      </c>
      <c r="C71" s="46" t="s">
        <v>24</v>
      </c>
      <c r="D71" s="48">
        <f>SUM(D65:D70)</f>
        <v>0</v>
      </c>
    </row>
    <row r="72" spans="1:4" x14ac:dyDescent="0.25">
      <c r="A72" s="36" t="s">
        <v>17</v>
      </c>
      <c r="B72" s="49" t="s">
        <v>10</v>
      </c>
      <c r="C72" s="60" t="s">
        <v>22</v>
      </c>
      <c r="D72" s="60" t="s">
        <v>23</v>
      </c>
    </row>
    <row r="73" spans="1:4" x14ac:dyDescent="0.25">
      <c r="A73" s="3" t="s">
        <v>2</v>
      </c>
      <c r="B73" s="41">
        <v>61</v>
      </c>
      <c r="C73" s="42">
        <v>0</v>
      </c>
      <c r="D73" s="43">
        <f>B73*C73</f>
        <v>0</v>
      </c>
    </row>
    <row r="74" spans="1:4" x14ac:dyDescent="0.25">
      <c r="A74" s="3" t="s">
        <v>3</v>
      </c>
      <c r="B74" s="41">
        <v>60</v>
      </c>
      <c r="C74" s="42">
        <v>0</v>
      </c>
      <c r="D74" s="43">
        <f t="shared" ref="D74:D78" si="9">B74*C74</f>
        <v>0</v>
      </c>
    </row>
    <row r="75" spans="1:4" x14ac:dyDescent="0.25">
      <c r="A75" s="3" t="s">
        <v>4</v>
      </c>
      <c r="B75" s="41">
        <v>59</v>
      </c>
      <c r="C75" s="42">
        <v>0</v>
      </c>
      <c r="D75" s="43">
        <f t="shared" si="9"/>
        <v>0</v>
      </c>
    </row>
    <row r="76" spans="1:4" x14ac:dyDescent="0.25">
      <c r="A76" s="3" t="s">
        <v>5</v>
      </c>
      <c r="B76" s="41">
        <v>59</v>
      </c>
      <c r="C76" s="42">
        <v>0</v>
      </c>
      <c r="D76" s="43">
        <f t="shared" si="9"/>
        <v>0</v>
      </c>
    </row>
    <row r="77" spans="1:4" x14ac:dyDescent="0.25">
      <c r="A77" s="3" t="s">
        <v>20</v>
      </c>
      <c r="B77" s="41">
        <v>59</v>
      </c>
      <c r="C77" s="42">
        <v>0</v>
      </c>
      <c r="D77" s="43">
        <f t="shared" si="9"/>
        <v>0</v>
      </c>
    </row>
    <row r="78" spans="1:4" x14ac:dyDescent="0.25">
      <c r="A78" s="3" t="s">
        <v>6</v>
      </c>
      <c r="B78" s="41">
        <v>58</v>
      </c>
      <c r="C78" s="42">
        <v>0</v>
      </c>
      <c r="D78" s="43">
        <f t="shared" si="9"/>
        <v>0</v>
      </c>
    </row>
    <row r="79" spans="1:4" x14ac:dyDescent="0.25">
      <c r="A79" s="3" t="s">
        <v>7</v>
      </c>
      <c r="B79" s="4">
        <f>SUM(B73:B78)</f>
        <v>356</v>
      </c>
      <c r="C79" s="46" t="s">
        <v>24</v>
      </c>
      <c r="D79" s="48">
        <f>SUM(D73:D78)</f>
        <v>0</v>
      </c>
    </row>
    <row r="80" spans="1:4" x14ac:dyDescent="0.25">
      <c r="A80" s="36" t="s">
        <v>18</v>
      </c>
      <c r="B80" s="49" t="s">
        <v>10</v>
      </c>
      <c r="C80" s="60" t="s">
        <v>22</v>
      </c>
      <c r="D80" s="60" t="s">
        <v>23</v>
      </c>
    </row>
    <row r="81" spans="1:4" x14ac:dyDescent="0.25">
      <c r="A81" s="3" t="s">
        <v>2</v>
      </c>
      <c r="B81" s="41">
        <v>45</v>
      </c>
      <c r="C81" s="42">
        <v>0</v>
      </c>
      <c r="D81" s="43">
        <f>B81*C81</f>
        <v>0</v>
      </c>
    </row>
    <row r="82" spans="1:4" x14ac:dyDescent="0.25">
      <c r="A82" s="3" t="s">
        <v>3</v>
      </c>
      <c r="B82" s="41">
        <v>46</v>
      </c>
      <c r="C82" s="42">
        <v>0</v>
      </c>
      <c r="D82" s="43">
        <f t="shared" ref="D82:D86" si="10">B82*C82</f>
        <v>0</v>
      </c>
    </row>
    <row r="83" spans="1:4" x14ac:dyDescent="0.25">
      <c r="A83" s="3" t="s">
        <v>4</v>
      </c>
      <c r="B83" s="41">
        <v>46</v>
      </c>
      <c r="C83" s="42">
        <v>0</v>
      </c>
      <c r="D83" s="43">
        <f t="shared" si="10"/>
        <v>0</v>
      </c>
    </row>
    <row r="84" spans="1:4" x14ac:dyDescent="0.25">
      <c r="A84" s="3" t="s">
        <v>5</v>
      </c>
      <c r="B84" s="41">
        <v>47</v>
      </c>
      <c r="C84" s="42">
        <v>0</v>
      </c>
      <c r="D84" s="43">
        <f t="shared" si="10"/>
        <v>0</v>
      </c>
    </row>
    <row r="85" spans="1:4" x14ac:dyDescent="0.25">
      <c r="A85" s="3" t="s">
        <v>20</v>
      </c>
      <c r="B85" s="41">
        <v>46</v>
      </c>
      <c r="C85" s="42">
        <v>0</v>
      </c>
      <c r="D85" s="43">
        <f t="shared" si="10"/>
        <v>0</v>
      </c>
    </row>
    <row r="86" spans="1:4" x14ac:dyDescent="0.25">
      <c r="A86" s="3" t="s">
        <v>6</v>
      </c>
      <c r="B86" s="41">
        <v>47</v>
      </c>
      <c r="C86" s="42">
        <v>0</v>
      </c>
      <c r="D86" s="43">
        <f t="shared" si="10"/>
        <v>0</v>
      </c>
    </row>
    <row r="87" spans="1:4" x14ac:dyDescent="0.25">
      <c r="A87" s="3" t="s">
        <v>7</v>
      </c>
      <c r="B87" s="4">
        <f>SUM(B81:B86)</f>
        <v>277</v>
      </c>
      <c r="C87" s="46" t="s">
        <v>24</v>
      </c>
      <c r="D87" s="48">
        <f>SUM(D81:D86)</f>
        <v>0</v>
      </c>
    </row>
    <row r="88" spans="1:4" x14ac:dyDescent="0.25">
      <c r="A88" s="36" t="s">
        <v>19</v>
      </c>
      <c r="B88" s="49" t="s">
        <v>10</v>
      </c>
      <c r="C88" s="60" t="s">
        <v>22</v>
      </c>
      <c r="D88" s="60" t="s">
        <v>23</v>
      </c>
    </row>
    <row r="89" spans="1:4" x14ac:dyDescent="0.25">
      <c r="A89" s="3" t="s">
        <v>2</v>
      </c>
      <c r="B89" s="41">
        <v>0</v>
      </c>
      <c r="C89" s="42">
        <v>0</v>
      </c>
      <c r="D89" s="43">
        <f>B89*C89</f>
        <v>0</v>
      </c>
    </row>
    <row r="90" spans="1:4" x14ac:dyDescent="0.25">
      <c r="A90" s="3" t="s">
        <v>3</v>
      </c>
      <c r="B90" s="41">
        <v>0</v>
      </c>
      <c r="C90" s="42">
        <v>0</v>
      </c>
      <c r="D90" s="43">
        <f t="shared" ref="D90:D94" si="11">B90*C90</f>
        <v>0</v>
      </c>
    </row>
    <row r="91" spans="1:4" x14ac:dyDescent="0.25">
      <c r="A91" s="3" t="s">
        <v>4</v>
      </c>
      <c r="B91" s="41">
        <v>0</v>
      </c>
      <c r="C91" s="42">
        <v>0</v>
      </c>
      <c r="D91" s="43">
        <f t="shared" si="11"/>
        <v>0</v>
      </c>
    </row>
    <row r="92" spans="1:4" x14ac:dyDescent="0.25">
      <c r="A92" s="3" t="s">
        <v>5</v>
      </c>
      <c r="B92" s="41">
        <v>0</v>
      </c>
      <c r="C92" s="42">
        <v>0</v>
      </c>
      <c r="D92" s="43">
        <f t="shared" si="11"/>
        <v>0</v>
      </c>
    </row>
    <row r="93" spans="1:4" x14ac:dyDescent="0.25">
      <c r="A93" s="3" t="s">
        <v>20</v>
      </c>
      <c r="B93" s="41">
        <v>0</v>
      </c>
      <c r="C93" s="42">
        <v>0</v>
      </c>
      <c r="D93" s="43">
        <f t="shared" si="11"/>
        <v>0</v>
      </c>
    </row>
    <row r="94" spans="1:4" x14ac:dyDescent="0.25">
      <c r="A94" s="3" t="s">
        <v>6</v>
      </c>
      <c r="B94" s="41">
        <v>0</v>
      </c>
      <c r="C94" s="42">
        <v>0</v>
      </c>
      <c r="D94" s="43">
        <f t="shared" si="11"/>
        <v>0</v>
      </c>
    </row>
    <row r="95" spans="1:4" x14ac:dyDescent="0.25">
      <c r="A95" s="61" t="s">
        <v>7</v>
      </c>
      <c r="B95" s="4">
        <v>0</v>
      </c>
      <c r="C95" s="106" t="s">
        <v>24</v>
      </c>
      <c r="D95" s="48">
        <f>SUM(D89:D94)</f>
        <v>0</v>
      </c>
    </row>
    <row r="96" spans="1:4" x14ac:dyDescent="0.25">
      <c r="A96" s="37" t="s">
        <v>240</v>
      </c>
      <c r="B96" s="49">
        <f>B8+B14+B23+B31+B39+B47+B55+B63+B71+B79+B87+B95</f>
        <v>14964</v>
      </c>
      <c r="C96" s="107"/>
      <c r="D96" s="50">
        <f>D8+D14+D23+D31+D39+D47+D55+D63+D71+D79+D87+D95</f>
        <v>0</v>
      </c>
    </row>
    <row r="97" spans="1:4" x14ac:dyDescent="0.25">
      <c r="A97" s="101" t="s">
        <v>248</v>
      </c>
      <c r="B97" s="102"/>
      <c r="C97" s="102"/>
      <c r="D97" s="1">
        <f>ROUNDUP(D96*5%,2)</f>
        <v>0</v>
      </c>
    </row>
    <row r="98" spans="1:4" x14ac:dyDescent="0.25">
      <c r="A98" s="101" t="s">
        <v>243</v>
      </c>
      <c r="B98" s="102"/>
      <c r="C98" s="102"/>
      <c r="D98" s="1">
        <f>D96+D97</f>
        <v>0</v>
      </c>
    </row>
  </sheetData>
  <sheetProtection algorithmName="SHA-512" hashValue="P4THWXR8K8KSl/IzMLodTQMqQ8iIOpbqeCNBIedAdnml/TC/F0SArOf69VjaSk2dAxFKUtV0+Gks37lEQjUMLw==" saltValue="oJPACkvAULezkAxb/1O9SA==" spinCount="100000" sheet="1" objects="1" scenarios="1"/>
  <mergeCells count="6">
    <mergeCell ref="A98:C98"/>
    <mergeCell ref="A1:D1"/>
    <mergeCell ref="C2:D2"/>
    <mergeCell ref="A15:D15"/>
    <mergeCell ref="C95:C96"/>
    <mergeCell ref="A97:C9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9" sqref="C19"/>
    </sheetView>
  </sheetViews>
  <sheetFormatPr defaultRowHeight="15" x14ac:dyDescent="0.25"/>
  <cols>
    <col min="1" max="1" width="27.5703125" style="38" customWidth="1"/>
    <col min="2" max="2" width="18.140625" style="38" customWidth="1"/>
    <col min="3" max="3" width="21.42578125" style="38" customWidth="1"/>
    <col min="4" max="4" width="21.28515625" style="38" customWidth="1"/>
    <col min="5" max="16384" width="9.140625" style="38"/>
  </cols>
  <sheetData>
    <row r="1" spans="1:4" ht="15.75" thickBot="1" x14ac:dyDescent="0.3">
      <c r="A1" s="108" t="s">
        <v>260</v>
      </c>
      <c r="B1" s="109"/>
      <c r="C1" s="109"/>
      <c r="D1" s="110"/>
    </row>
    <row r="2" spans="1:4" ht="24.75" thickBot="1" x14ac:dyDescent="0.3">
      <c r="A2" s="63" t="s">
        <v>117</v>
      </c>
      <c r="B2" s="64" t="s">
        <v>118</v>
      </c>
      <c r="C2" s="85" t="s">
        <v>119</v>
      </c>
      <c r="D2" s="85" t="s">
        <v>120</v>
      </c>
    </row>
    <row r="3" spans="1:4" ht="15.75" customHeight="1" thickBot="1" x14ac:dyDescent="0.3">
      <c r="A3" s="66" t="s">
        <v>121</v>
      </c>
      <c r="B3" s="67">
        <v>1</v>
      </c>
      <c r="C3" s="86">
        <v>0</v>
      </c>
      <c r="D3" s="87">
        <f>B3*C3</f>
        <v>0</v>
      </c>
    </row>
    <row r="4" spans="1:4" ht="15.75" thickBot="1" x14ac:dyDescent="0.3">
      <c r="A4" s="66" t="s">
        <v>261</v>
      </c>
      <c r="B4" s="67">
        <v>1</v>
      </c>
      <c r="C4" s="88">
        <v>0</v>
      </c>
      <c r="D4" s="87">
        <f t="shared" ref="D4:D8" si="0">B4*C4</f>
        <v>0</v>
      </c>
    </row>
    <row r="5" spans="1:4" ht="15.75" thickBot="1" x14ac:dyDescent="0.3">
      <c r="A5" s="66" t="s">
        <v>129</v>
      </c>
      <c r="B5" s="67">
        <v>1</v>
      </c>
      <c r="C5" s="86">
        <v>0</v>
      </c>
      <c r="D5" s="87">
        <f t="shared" si="0"/>
        <v>0</v>
      </c>
    </row>
    <row r="6" spans="1:4" ht="15.75" thickBot="1" x14ac:dyDescent="0.3">
      <c r="A6" s="66" t="s">
        <v>250</v>
      </c>
      <c r="B6" s="67">
        <v>1</v>
      </c>
      <c r="C6" s="86">
        <v>0</v>
      </c>
      <c r="D6" s="87">
        <f t="shared" si="0"/>
        <v>0</v>
      </c>
    </row>
    <row r="7" spans="1:4" ht="15.75" thickBot="1" x14ac:dyDescent="0.3">
      <c r="A7" s="66" t="s">
        <v>130</v>
      </c>
      <c r="B7" s="67">
        <v>1</v>
      </c>
      <c r="C7" s="86">
        <v>0</v>
      </c>
      <c r="D7" s="87">
        <f t="shared" si="0"/>
        <v>0</v>
      </c>
    </row>
    <row r="8" spans="1:4" ht="15.75" thickBot="1" x14ac:dyDescent="0.3">
      <c r="A8" s="66" t="s">
        <v>123</v>
      </c>
      <c r="B8" s="67">
        <v>1</v>
      </c>
      <c r="C8" s="86">
        <v>0</v>
      </c>
      <c r="D8" s="87">
        <f t="shared" si="0"/>
        <v>0</v>
      </c>
    </row>
    <row r="9" spans="1:4" ht="15.75" thickBot="1" x14ac:dyDescent="0.3">
      <c r="A9" s="70" t="s">
        <v>124</v>
      </c>
      <c r="B9" s="64">
        <v>6</v>
      </c>
      <c r="C9" s="89" t="s">
        <v>24</v>
      </c>
      <c r="D9" s="90">
        <f>SUM(D3:D8)</f>
        <v>0</v>
      </c>
    </row>
    <row r="10" spans="1:4" ht="15.75" thickBot="1" x14ac:dyDescent="0.3">
      <c r="A10" s="73"/>
      <c r="B10" s="73"/>
      <c r="C10" s="91"/>
      <c r="D10" s="91"/>
    </row>
    <row r="11" spans="1:4" ht="24.75" thickBot="1" x14ac:dyDescent="0.3">
      <c r="A11" s="75" t="s">
        <v>117</v>
      </c>
      <c r="B11" s="76" t="s">
        <v>251</v>
      </c>
      <c r="C11" s="92" t="s">
        <v>119</v>
      </c>
      <c r="D11" s="92" t="s">
        <v>120</v>
      </c>
    </row>
    <row r="12" spans="1:4" ht="15.75" thickBot="1" x14ac:dyDescent="0.3">
      <c r="A12" s="66" t="s">
        <v>125</v>
      </c>
      <c r="B12" s="67">
        <v>2</v>
      </c>
      <c r="C12" s="88">
        <v>0</v>
      </c>
      <c r="D12" s="87">
        <f>B12*C12</f>
        <v>0</v>
      </c>
    </row>
    <row r="13" spans="1:4" ht="15.75" thickBot="1" x14ac:dyDescent="0.3">
      <c r="A13" s="66" t="s">
        <v>126</v>
      </c>
      <c r="B13" s="67">
        <v>2</v>
      </c>
      <c r="C13" s="88">
        <v>0</v>
      </c>
      <c r="D13" s="87">
        <f t="shared" ref="D13:D18" si="1">B13*C13</f>
        <v>0</v>
      </c>
    </row>
    <row r="14" spans="1:4" ht="15.75" thickBot="1" x14ac:dyDescent="0.3">
      <c r="A14" s="66" t="s">
        <v>127</v>
      </c>
      <c r="B14" s="67">
        <v>2</v>
      </c>
      <c r="C14" s="88">
        <v>0</v>
      </c>
      <c r="D14" s="87">
        <f t="shared" si="1"/>
        <v>0</v>
      </c>
    </row>
    <row r="15" spans="1:4" ht="15.75" thickBot="1" x14ac:dyDescent="0.3">
      <c r="A15" s="79" t="s">
        <v>122</v>
      </c>
      <c r="B15" s="67">
        <v>2</v>
      </c>
      <c r="C15" s="88">
        <v>0</v>
      </c>
      <c r="D15" s="87">
        <f t="shared" si="1"/>
        <v>0</v>
      </c>
    </row>
    <row r="16" spans="1:4" ht="15.75" thickBot="1" x14ac:dyDescent="0.3">
      <c r="A16" s="66" t="s">
        <v>128</v>
      </c>
      <c r="B16" s="67">
        <v>4</v>
      </c>
      <c r="C16" s="88">
        <v>0</v>
      </c>
      <c r="D16" s="87">
        <f t="shared" si="1"/>
        <v>0</v>
      </c>
    </row>
    <row r="17" spans="1:4" ht="15.75" thickBot="1" x14ac:dyDescent="0.3">
      <c r="A17" s="66" t="s">
        <v>129</v>
      </c>
      <c r="B17" s="67">
        <v>16</v>
      </c>
      <c r="C17" s="88">
        <v>0</v>
      </c>
      <c r="D17" s="87">
        <f t="shared" si="1"/>
        <v>0</v>
      </c>
    </row>
    <row r="18" spans="1:4" ht="15.75" thickBot="1" x14ac:dyDescent="0.3">
      <c r="A18" s="66" t="s">
        <v>130</v>
      </c>
      <c r="B18" s="67">
        <v>4</v>
      </c>
      <c r="C18" s="88">
        <v>0</v>
      </c>
      <c r="D18" s="87">
        <f t="shared" si="1"/>
        <v>0</v>
      </c>
    </row>
    <row r="19" spans="1:4" ht="15.75" thickBot="1" x14ac:dyDescent="0.3">
      <c r="A19" s="70" t="s">
        <v>124</v>
      </c>
      <c r="B19" s="64">
        <v>32</v>
      </c>
      <c r="C19" s="89" t="s">
        <v>24</v>
      </c>
      <c r="D19" s="93">
        <f>SUM(D12:D18)</f>
        <v>0</v>
      </c>
    </row>
    <row r="20" spans="1:4" x14ac:dyDescent="0.25">
      <c r="A20" s="73"/>
      <c r="B20" s="73"/>
      <c r="C20" s="91"/>
      <c r="D20" s="91"/>
    </row>
    <row r="21" spans="1:4" ht="15.75" thickBot="1" x14ac:dyDescent="0.3">
      <c r="A21" s="73"/>
      <c r="B21" s="73"/>
      <c r="C21" s="91"/>
      <c r="D21" s="91"/>
    </row>
    <row r="22" spans="1:4" ht="43.5" customHeight="1" thickBot="1" x14ac:dyDescent="0.3">
      <c r="A22" s="81" t="s">
        <v>252</v>
      </c>
      <c r="B22" s="76">
        <v>38</v>
      </c>
      <c r="C22" s="94" t="s">
        <v>24</v>
      </c>
      <c r="D22" s="95">
        <f>D9+D19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3" sqref="C13"/>
    </sheetView>
  </sheetViews>
  <sheetFormatPr defaultRowHeight="15" x14ac:dyDescent="0.25"/>
  <cols>
    <col min="1" max="1" width="21.28515625" style="73" customWidth="1"/>
    <col min="2" max="2" width="17.28515625" style="73" customWidth="1"/>
    <col min="3" max="3" width="18.140625" style="74" customWidth="1"/>
    <col min="4" max="4" width="20.7109375" style="74" customWidth="1"/>
    <col min="5" max="5" width="13.85546875" style="38" customWidth="1"/>
    <col min="6" max="6" width="18.140625" style="38" customWidth="1"/>
    <col min="7" max="7" width="9.140625" style="38"/>
    <col min="8" max="8" width="12.7109375" style="38" customWidth="1"/>
    <col min="9" max="9" width="20.7109375" style="38" customWidth="1"/>
    <col min="10" max="16384" width="9.140625" style="38"/>
  </cols>
  <sheetData>
    <row r="1" spans="1:4" ht="15.75" thickBot="1" x14ac:dyDescent="0.3">
      <c r="A1" s="108" t="s">
        <v>258</v>
      </c>
      <c r="B1" s="109"/>
      <c r="C1" s="109"/>
      <c r="D1" s="110"/>
    </row>
    <row r="2" spans="1:4" ht="24.75" thickBot="1" x14ac:dyDescent="0.3">
      <c r="A2" s="63" t="s">
        <v>117</v>
      </c>
      <c r="B2" s="64" t="s">
        <v>118</v>
      </c>
      <c r="C2" s="65" t="s">
        <v>119</v>
      </c>
      <c r="D2" s="65" t="s">
        <v>120</v>
      </c>
    </row>
    <row r="3" spans="1:4" ht="15.75" thickBot="1" x14ac:dyDescent="0.3">
      <c r="A3" s="66" t="s">
        <v>121</v>
      </c>
      <c r="B3" s="67">
        <v>1</v>
      </c>
      <c r="C3" s="68">
        <v>0</v>
      </c>
      <c r="D3" s="69">
        <f>B3*C3</f>
        <v>0</v>
      </c>
    </row>
    <row r="4" spans="1:4" ht="15.75" thickBot="1" x14ac:dyDescent="0.3">
      <c r="A4" s="66" t="s">
        <v>122</v>
      </c>
      <c r="B4" s="67">
        <v>1</v>
      </c>
      <c r="C4" s="68">
        <v>0</v>
      </c>
      <c r="D4" s="69">
        <f>B4*C4</f>
        <v>0</v>
      </c>
    </row>
    <row r="5" spans="1:4" ht="15.75" thickBot="1" x14ac:dyDescent="0.3">
      <c r="A5" s="70" t="s">
        <v>124</v>
      </c>
      <c r="B5" s="64">
        <f>SUM(B3:B4)</f>
        <v>2</v>
      </c>
      <c r="C5" s="71" t="s">
        <v>24</v>
      </c>
      <c r="D5" s="72">
        <f>SUM(D3:D4)</f>
        <v>0</v>
      </c>
    </row>
    <row r="6" spans="1:4" ht="15.75" thickBot="1" x14ac:dyDescent="0.3"/>
    <row r="7" spans="1:4" ht="24.75" thickBot="1" x14ac:dyDescent="0.3">
      <c r="A7" s="75" t="s">
        <v>117</v>
      </c>
      <c r="B7" s="76" t="s">
        <v>251</v>
      </c>
      <c r="C7" s="77" t="s">
        <v>119</v>
      </c>
      <c r="D7" s="77" t="s">
        <v>120</v>
      </c>
    </row>
    <row r="8" spans="1:4" ht="15.75" thickBot="1" x14ac:dyDescent="0.3">
      <c r="A8" s="66" t="s">
        <v>125</v>
      </c>
      <c r="B8" s="67">
        <v>2</v>
      </c>
      <c r="C8" s="78">
        <v>0</v>
      </c>
      <c r="D8" s="69">
        <f>B8*C8</f>
        <v>0</v>
      </c>
    </row>
    <row r="9" spans="1:4" ht="15.75" thickBot="1" x14ac:dyDescent="0.3">
      <c r="A9" s="66" t="s">
        <v>126</v>
      </c>
      <c r="B9" s="67">
        <v>2</v>
      </c>
      <c r="C9" s="78">
        <v>0</v>
      </c>
      <c r="D9" s="69">
        <f t="shared" ref="D9:D11" si="0">B9*C9</f>
        <v>0</v>
      </c>
    </row>
    <row r="10" spans="1:4" ht="15.75" thickBot="1" x14ac:dyDescent="0.3">
      <c r="A10" s="66" t="s">
        <v>127</v>
      </c>
      <c r="B10" s="67">
        <v>2</v>
      </c>
      <c r="C10" s="78">
        <v>0</v>
      </c>
      <c r="D10" s="69">
        <f t="shared" si="0"/>
        <v>0</v>
      </c>
    </row>
    <row r="11" spans="1:4" ht="15.75" thickBot="1" x14ac:dyDescent="0.3">
      <c r="A11" s="66" t="s">
        <v>129</v>
      </c>
      <c r="B11" s="67">
        <v>8</v>
      </c>
      <c r="C11" s="78">
        <v>0</v>
      </c>
      <c r="D11" s="69">
        <f t="shared" si="0"/>
        <v>0</v>
      </c>
    </row>
    <row r="12" spans="1:4" ht="15.75" thickBot="1" x14ac:dyDescent="0.3">
      <c r="A12" s="66" t="s">
        <v>130</v>
      </c>
      <c r="B12" s="67">
        <v>4</v>
      </c>
      <c r="C12" s="78">
        <v>0</v>
      </c>
      <c r="D12" s="69">
        <f>B12*C12</f>
        <v>0</v>
      </c>
    </row>
    <row r="13" spans="1:4" ht="15.75" thickBot="1" x14ac:dyDescent="0.3">
      <c r="A13" s="70" t="s">
        <v>124</v>
      </c>
      <c r="B13" s="64">
        <f>SUM(B8:B12)</f>
        <v>18</v>
      </c>
      <c r="C13" s="71" t="s">
        <v>24</v>
      </c>
      <c r="D13" s="80">
        <f>SUM(D8:D12)</f>
        <v>0</v>
      </c>
    </row>
    <row r="15" spans="1:4" ht="15.75" thickBot="1" x14ac:dyDescent="0.3"/>
    <row r="16" spans="1:4" ht="24.75" thickBot="1" x14ac:dyDescent="0.3">
      <c r="A16" s="81" t="s">
        <v>253</v>
      </c>
      <c r="B16" s="82">
        <f>B5+B13</f>
        <v>20</v>
      </c>
      <c r="C16" s="83" t="s">
        <v>24</v>
      </c>
      <c r="D16" s="84">
        <f>D5+D13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21" workbookViewId="0">
      <selection activeCell="K145" sqref="K145"/>
    </sheetView>
  </sheetViews>
  <sheetFormatPr defaultRowHeight="15" x14ac:dyDescent="0.25"/>
  <cols>
    <col min="1" max="1" width="5.28515625" style="38" customWidth="1"/>
    <col min="2" max="2" width="40" style="38" customWidth="1"/>
    <col min="3" max="3" width="27.28515625" style="38" customWidth="1"/>
    <col min="4" max="4" width="18.5703125" style="38" customWidth="1"/>
    <col min="5" max="16384" width="9.140625" style="38"/>
  </cols>
  <sheetData>
    <row r="1" spans="1:10" x14ac:dyDescent="0.25">
      <c r="A1" s="51" t="s">
        <v>241</v>
      </c>
      <c r="B1" s="51"/>
      <c r="C1" s="51"/>
    </row>
    <row r="2" spans="1:10" ht="15.75" thickBot="1" x14ac:dyDescent="0.3"/>
    <row r="3" spans="1:10" ht="15.75" thickBot="1" x14ac:dyDescent="0.3">
      <c r="A3" s="17">
        <v>1</v>
      </c>
      <c r="B3" s="18" t="s">
        <v>131</v>
      </c>
      <c r="C3" s="19"/>
    </row>
    <row r="4" spans="1:10" ht="15.75" thickBot="1" x14ac:dyDescent="0.3">
      <c r="A4" s="20">
        <v>2</v>
      </c>
      <c r="B4" s="21" t="s">
        <v>132</v>
      </c>
      <c r="C4" s="14"/>
      <c r="G4" s="112"/>
      <c r="H4" s="112"/>
      <c r="I4" s="112"/>
      <c r="J4" s="112"/>
    </row>
    <row r="5" spans="1:10" ht="15.75" thickBot="1" x14ac:dyDescent="0.3">
      <c r="A5" s="20">
        <v>3</v>
      </c>
      <c r="B5" s="21" t="s">
        <v>133</v>
      </c>
      <c r="C5" s="14"/>
      <c r="G5" s="112"/>
      <c r="H5" s="112"/>
      <c r="I5" s="112"/>
      <c r="J5" s="112"/>
    </row>
    <row r="6" spans="1:10" ht="15.75" thickBot="1" x14ac:dyDescent="0.3">
      <c r="A6" s="20">
        <v>4</v>
      </c>
      <c r="B6" s="21" t="s">
        <v>134</v>
      </c>
      <c r="C6" s="14"/>
    </row>
    <row r="7" spans="1:10" ht="15.75" thickBot="1" x14ac:dyDescent="0.3">
      <c r="A7" s="20">
        <v>5</v>
      </c>
      <c r="B7" s="21" t="s">
        <v>135</v>
      </c>
      <c r="C7" s="14"/>
    </row>
    <row r="9" spans="1:10" x14ac:dyDescent="0.25">
      <c r="A9" s="111" t="s">
        <v>136</v>
      </c>
      <c r="B9" s="111"/>
      <c r="C9" s="111"/>
    </row>
    <row r="10" spans="1:10" ht="15.75" thickBot="1" x14ac:dyDescent="0.3"/>
    <row r="11" spans="1:10" ht="15.75" thickBot="1" x14ac:dyDescent="0.3">
      <c r="A11" s="17">
        <v>1</v>
      </c>
      <c r="B11" s="19" t="s">
        <v>137</v>
      </c>
      <c r="C11" s="19" t="s">
        <v>138</v>
      </c>
    </row>
    <row r="12" spans="1:10" ht="15.75" thickBot="1" x14ac:dyDescent="0.3">
      <c r="A12" s="22" t="s">
        <v>26</v>
      </c>
      <c r="B12" s="21" t="s">
        <v>139</v>
      </c>
      <c r="C12" s="52"/>
    </row>
    <row r="13" spans="1:10" ht="15.75" thickBot="1" x14ac:dyDescent="0.3">
      <c r="A13" s="22" t="s">
        <v>28</v>
      </c>
      <c r="B13" s="21" t="s">
        <v>140</v>
      </c>
      <c r="C13" s="52"/>
      <c r="D13" s="57"/>
      <c r="E13" s="58"/>
      <c r="F13" s="58"/>
    </row>
    <row r="14" spans="1:10" ht="15.75" thickBot="1" x14ac:dyDescent="0.3">
      <c r="A14" s="22" t="s">
        <v>141</v>
      </c>
      <c r="B14" s="21" t="s">
        <v>142</v>
      </c>
      <c r="C14" s="52"/>
      <c r="D14" s="57"/>
      <c r="E14" s="58"/>
      <c r="F14" s="58"/>
    </row>
    <row r="15" spans="1:10" ht="15.75" thickBot="1" x14ac:dyDescent="0.3">
      <c r="A15" s="22" t="s">
        <v>143</v>
      </c>
      <c r="B15" s="21" t="s">
        <v>144</v>
      </c>
      <c r="C15" s="52"/>
      <c r="D15" s="57"/>
      <c r="E15" s="58"/>
      <c r="F15" s="58"/>
    </row>
    <row r="16" spans="1:10" ht="15.75" thickBot="1" x14ac:dyDescent="0.3">
      <c r="A16" s="22" t="s">
        <v>145</v>
      </c>
      <c r="B16" s="21" t="s">
        <v>146</v>
      </c>
      <c r="C16" s="52"/>
      <c r="D16" s="57"/>
      <c r="E16" s="58"/>
      <c r="F16" s="58"/>
    </row>
    <row r="17" spans="1:6" ht="15.75" thickBot="1" x14ac:dyDescent="0.3">
      <c r="A17" s="22"/>
      <c r="B17" s="21"/>
      <c r="C17" s="52"/>
    </row>
    <row r="18" spans="1:6" ht="15.75" thickBot="1" x14ac:dyDescent="0.3">
      <c r="A18" s="22" t="s">
        <v>147</v>
      </c>
      <c r="B18" s="21" t="s">
        <v>148</v>
      </c>
      <c r="C18" s="52"/>
    </row>
    <row r="19" spans="1:6" ht="15.75" thickBot="1" x14ac:dyDescent="0.3">
      <c r="A19" s="113" t="s">
        <v>7</v>
      </c>
      <c r="B19" s="114"/>
      <c r="C19" s="52">
        <v>0</v>
      </c>
    </row>
    <row r="21" spans="1:6" x14ac:dyDescent="0.25">
      <c r="A21" s="111" t="s">
        <v>149</v>
      </c>
      <c r="B21" s="111"/>
      <c r="C21" s="111"/>
    </row>
    <row r="22" spans="1:6" x14ac:dyDescent="0.25">
      <c r="A22" s="16"/>
    </row>
    <row r="23" spans="1:6" x14ac:dyDescent="0.25">
      <c r="A23" s="115" t="s">
        <v>150</v>
      </c>
      <c r="B23" s="115"/>
      <c r="C23" s="115"/>
    </row>
    <row r="24" spans="1:6" ht="15.75" thickBot="1" x14ac:dyDescent="0.3"/>
    <row r="25" spans="1:6" ht="26.25" thickBot="1" x14ac:dyDescent="0.3">
      <c r="A25" s="17" t="s">
        <v>151</v>
      </c>
      <c r="B25" s="19" t="s">
        <v>152</v>
      </c>
      <c r="C25" s="19" t="s">
        <v>138</v>
      </c>
    </row>
    <row r="26" spans="1:6" ht="15.75" thickBot="1" x14ac:dyDescent="0.3">
      <c r="A26" s="22" t="s">
        <v>26</v>
      </c>
      <c r="B26" s="21" t="s">
        <v>153</v>
      </c>
      <c r="C26" s="52"/>
      <c r="D26" s="57"/>
      <c r="E26" s="58"/>
      <c r="F26" s="58"/>
    </row>
    <row r="27" spans="1:6" ht="15.75" thickBot="1" x14ac:dyDescent="0.3">
      <c r="A27" s="22" t="s">
        <v>28</v>
      </c>
      <c r="B27" s="21" t="s">
        <v>154</v>
      </c>
      <c r="C27" s="52"/>
      <c r="D27" s="57"/>
      <c r="E27" s="58"/>
      <c r="F27" s="58"/>
    </row>
    <row r="28" spans="1:6" ht="15.75" thickBot="1" x14ac:dyDescent="0.3">
      <c r="A28" s="113" t="s">
        <v>7</v>
      </c>
      <c r="B28" s="114"/>
      <c r="C28" s="52">
        <v>0</v>
      </c>
    </row>
    <row r="31" spans="1:6" ht="24" customHeight="1" x14ac:dyDescent="0.25">
      <c r="A31" s="116" t="s">
        <v>155</v>
      </c>
      <c r="B31" s="116"/>
      <c r="C31" s="116"/>
      <c r="D31" s="116"/>
    </row>
    <row r="32" spans="1:6" ht="15.75" thickBot="1" x14ac:dyDescent="0.3"/>
    <row r="33" spans="1:6" ht="15.75" thickBot="1" x14ac:dyDescent="0.3">
      <c r="A33" s="17" t="s">
        <v>156</v>
      </c>
      <c r="B33" s="19" t="s">
        <v>157</v>
      </c>
      <c r="C33" s="19" t="s">
        <v>158</v>
      </c>
      <c r="D33" s="19" t="s">
        <v>138</v>
      </c>
      <c r="E33" s="39"/>
    </row>
    <row r="34" spans="1:6" ht="15.75" thickBot="1" x14ac:dyDescent="0.3">
      <c r="A34" s="22" t="s">
        <v>26</v>
      </c>
      <c r="B34" s="21" t="s">
        <v>159</v>
      </c>
      <c r="C34" s="23">
        <v>0.2</v>
      </c>
      <c r="D34" s="52"/>
      <c r="E34" s="39"/>
    </row>
    <row r="35" spans="1:6" ht="15.75" thickBot="1" x14ac:dyDescent="0.3">
      <c r="A35" s="22" t="s">
        <v>28</v>
      </c>
      <c r="B35" s="21" t="s">
        <v>160</v>
      </c>
      <c r="C35" s="23">
        <v>2.5000000000000001E-2</v>
      </c>
      <c r="D35" s="52"/>
      <c r="E35" s="39"/>
    </row>
    <row r="36" spans="1:6" ht="15.75" thickBot="1" x14ac:dyDescent="0.3">
      <c r="A36" s="22" t="s">
        <v>141</v>
      </c>
      <c r="B36" s="21" t="s">
        <v>161</v>
      </c>
      <c r="C36" s="24"/>
      <c r="D36" s="52"/>
      <c r="E36" s="58"/>
    </row>
    <row r="37" spans="1:6" ht="15.75" thickBot="1" x14ac:dyDescent="0.3">
      <c r="A37" s="22" t="s">
        <v>143</v>
      </c>
      <c r="B37" s="21" t="s">
        <v>162</v>
      </c>
      <c r="C37" s="23">
        <v>1.4999999999999999E-2</v>
      </c>
      <c r="D37" s="52"/>
      <c r="E37" s="39"/>
    </row>
    <row r="38" spans="1:6" ht="15.75" thickBot="1" x14ac:dyDescent="0.3">
      <c r="A38" s="22" t="s">
        <v>145</v>
      </c>
      <c r="B38" s="21" t="s">
        <v>163</v>
      </c>
      <c r="C38" s="23">
        <v>0.01</v>
      </c>
      <c r="D38" s="52"/>
      <c r="E38" s="39"/>
    </row>
    <row r="39" spans="1:6" ht="15.75" thickBot="1" x14ac:dyDescent="0.3">
      <c r="A39" s="22" t="s">
        <v>164</v>
      </c>
      <c r="B39" s="21" t="s">
        <v>165</v>
      </c>
      <c r="C39" s="23">
        <v>6.0000000000000001E-3</v>
      </c>
      <c r="D39" s="52"/>
      <c r="E39" s="39"/>
    </row>
    <row r="40" spans="1:6" ht="15.75" thickBot="1" x14ac:dyDescent="0.3">
      <c r="A40" s="22" t="s">
        <v>147</v>
      </c>
      <c r="B40" s="21" t="s">
        <v>166</v>
      </c>
      <c r="C40" s="23">
        <v>2E-3</v>
      </c>
      <c r="D40" s="52"/>
      <c r="E40" s="39"/>
    </row>
    <row r="41" spans="1:6" ht="15.75" thickBot="1" x14ac:dyDescent="0.3">
      <c r="A41" s="22" t="s">
        <v>167</v>
      </c>
      <c r="B41" s="21" t="s">
        <v>168</v>
      </c>
      <c r="C41" s="23">
        <v>0.08</v>
      </c>
      <c r="D41" s="52"/>
      <c r="E41" s="39"/>
    </row>
    <row r="42" spans="1:6" ht="15.75" thickBot="1" x14ac:dyDescent="0.3">
      <c r="A42" s="113" t="s">
        <v>124</v>
      </c>
      <c r="B42" s="114"/>
      <c r="C42" s="14"/>
      <c r="D42" s="52">
        <v>0</v>
      </c>
      <c r="E42" s="39"/>
    </row>
    <row r="45" spans="1:6" x14ac:dyDescent="0.25">
      <c r="A45" s="115" t="s">
        <v>169</v>
      </c>
      <c r="B45" s="115"/>
      <c r="C45" s="115"/>
    </row>
    <row r="46" spans="1:6" ht="15.75" thickBot="1" x14ac:dyDescent="0.3"/>
    <row r="47" spans="1:6" ht="15.75" thickBot="1" x14ac:dyDescent="0.3">
      <c r="A47" s="17" t="s">
        <v>170</v>
      </c>
      <c r="B47" s="19" t="s">
        <v>171</v>
      </c>
      <c r="C47" s="19" t="s">
        <v>138</v>
      </c>
    </row>
    <row r="48" spans="1:6" ht="15.75" thickBot="1" x14ac:dyDescent="0.3">
      <c r="A48" s="22" t="s">
        <v>26</v>
      </c>
      <c r="B48" s="21" t="s">
        <v>172</v>
      </c>
      <c r="C48" s="52"/>
      <c r="D48" s="57"/>
      <c r="E48" s="58"/>
      <c r="F48" s="58"/>
    </row>
    <row r="49" spans="1:5" ht="15.75" thickBot="1" x14ac:dyDescent="0.3">
      <c r="A49" s="22" t="s">
        <v>28</v>
      </c>
      <c r="B49" s="21" t="s">
        <v>173</v>
      </c>
      <c r="C49" s="52"/>
      <c r="D49" s="117"/>
      <c r="E49" s="118"/>
    </row>
    <row r="50" spans="1:5" ht="15.75" thickBot="1" x14ac:dyDescent="0.3">
      <c r="A50" s="22" t="s">
        <v>141</v>
      </c>
      <c r="B50" s="21" t="s">
        <v>174</v>
      </c>
      <c r="C50" s="52"/>
    </row>
    <row r="51" spans="1:5" ht="15.75" thickBot="1" x14ac:dyDescent="0.3">
      <c r="A51" s="22" t="s">
        <v>143</v>
      </c>
      <c r="B51" s="21" t="s">
        <v>148</v>
      </c>
      <c r="C51" s="52"/>
    </row>
    <row r="52" spans="1:5" ht="15.75" thickBot="1" x14ac:dyDescent="0.3">
      <c r="A52" s="113" t="s">
        <v>7</v>
      </c>
      <c r="B52" s="114"/>
      <c r="C52" s="52">
        <v>0</v>
      </c>
    </row>
    <row r="54" spans="1:5" x14ac:dyDescent="0.25">
      <c r="A54" s="115" t="s">
        <v>175</v>
      </c>
      <c r="B54" s="115"/>
      <c r="C54" s="115"/>
    </row>
    <row r="55" spans="1:5" ht="15.75" thickBot="1" x14ac:dyDescent="0.3"/>
    <row r="56" spans="1:5" ht="26.25" thickBot="1" x14ac:dyDescent="0.3">
      <c r="A56" s="17">
        <v>2</v>
      </c>
      <c r="B56" s="19" t="s">
        <v>176</v>
      </c>
      <c r="C56" s="19" t="s">
        <v>138</v>
      </c>
    </row>
    <row r="57" spans="1:5" ht="26.25" thickBot="1" x14ac:dyDescent="0.3">
      <c r="A57" s="22" t="s">
        <v>151</v>
      </c>
      <c r="B57" s="21" t="s">
        <v>152</v>
      </c>
      <c r="C57" s="52"/>
    </row>
    <row r="58" spans="1:5" ht="15.75" thickBot="1" x14ac:dyDescent="0.3">
      <c r="A58" s="22" t="s">
        <v>156</v>
      </c>
      <c r="B58" s="21" t="s">
        <v>157</v>
      </c>
      <c r="C58" s="52"/>
    </row>
    <row r="59" spans="1:5" ht="15.75" thickBot="1" x14ac:dyDescent="0.3">
      <c r="A59" s="22" t="s">
        <v>170</v>
      </c>
      <c r="B59" s="21" t="s">
        <v>171</v>
      </c>
      <c r="C59" s="52"/>
    </row>
    <row r="60" spans="1:5" ht="15.75" thickBot="1" x14ac:dyDescent="0.3">
      <c r="A60" s="113" t="s">
        <v>7</v>
      </c>
      <c r="B60" s="114"/>
      <c r="C60" s="52">
        <v>0</v>
      </c>
    </row>
    <row r="61" spans="1:5" x14ac:dyDescent="0.25">
      <c r="A61" s="16"/>
    </row>
    <row r="63" spans="1:5" x14ac:dyDescent="0.25">
      <c r="A63" s="111" t="s">
        <v>177</v>
      </c>
      <c r="B63" s="111"/>
      <c r="C63" s="111"/>
    </row>
    <row r="64" spans="1:5" ht="15.75" thickBot="1" x14ac:dyDescent="0.3"/>
    <row r="65" spans="1:6" ht="15.75" thickBot="1" x14ac:dyDescent="0.3">
      <c r="A65" s="17">
        <v>3</v>
      </c>
      <c r="B65" s="19" t="s">
        <v>178</v>
      </c>
      <c r="C65" s="19" t="s">
        <v>138</v>
      </c>
    </row>
    <row r="66" spans="1:6" ht="15.75" thickBot="1" x14ac:dyDescent="0.3">
      <c r="A66" s="22" t="s">
        <v>26</v>
      </c>
      <c r="B66" s="25" t="s">
        <v>179</v>
      </c>
      <c r="C66" s="52"/>
      <c r="D66" s="26"/>
    </row>
    <row r="67" spans="1:6" ht="26.25" thickBot="1" x14ac:dyDescent="0.3">
      <c r="A67" s="22" t="s">
        <v>28</v>
      </c>
      <c r="B67" s="25" t="s">
        <v>180</v>
      </c>
      <c r="C67" s="52"/>
      <c r="D67" s="26"/>
    </row>
    <row r="68" spans="1:6" ht="26.25" thickBot="1" x14ac:dyDescent="0.3">
      <c r="A68" s="22" t="s">
        <v>141</v>
      </c>
      <c r="B68" s="25" t="s">
        <v>181</v>
      </c>
      <c r="C68" s="52"/>
      <c r="D68" s="26"/>
    </row>
    <row r="69" spans="1:6" ht="15.75" thickBot="1" x14ac:dyDescent="0.3">
      <c r="A69" s="22" t="s">
        <v>143</v>
      </c>
      <c r="B69" s="25" t="s">
        <v>182</v>
      </c>
      <c r="C69" s="52"/>
      <c r="D69" s="26"/>
    </row>
    <row r="70" spans="1:6" ht="26.25" thickBot="1" x14ac:dyDescent="0.3">
      <c r="A70" s="22" t="s">
        <v>145</v>
      </c>
      <c r="B70" s="25" t="s">
        <v>183</v>
      </c>
      <c r="C70" s="52"/>
      <c r="D70" s="117"/>
      <c r="E70" s="118"/>
      <c r="F70" s="118"/>
    </row>
    <row r="71" spans="1:6" ht="26.25" thickBot="1" x14ac:dyDescent="0.3">
      <c r="A71" s="22" t="s">
        <v>164</v>
      </c>
      <c r="B71" s="25" t="s">
        <v>184</v>
      </c>
      <c r="C71" s="52"/>
      <c r="D71" s="26"/>
    </row>
    <row r="72" spans="1:6" ht="15.75" thickBot="1" x14ac:dyDescent="0.3">
      <c r="A72" s="113" t="s">
        <v>7</v>
      </c>
      <c r="B72" s="114"/>
      <c r="C72" s="52">
        <v>0</v>
      </c>
    </row>
    <row r="75" spans="1:6" x14ac:dyDescent="0.25">
      <c r="A75" s="111" t="s">
        <v>185</v>
      </c>
      <c r="B75" s="111"/>
      <c r="C75" s="111"/>
    </row>
    <row r="78" spans="1:6" x14ac:dyDescent="0.25">
      <c r="A78" s="115" t="s">
        <v>186</v>
      </c>
      <c r="B78" s="115"/>
      <c r="C78" s="115"/>
    </row>
    <row r="79" spans="1:6" ht="15.75" thickBot="1" x14ac:dyDescent="0.3">
      <c r="A79" s="16"/>
    </row>
    <row r="80" spans="1:6" ht="15.75" thickBot="1" x14ac:dyDescent="0.3">
      <c r="A80" s="17" t="s">
        <v>187</v>
      </c>
      <c r="B80" s="19" t="s">
        <v>188</v>
      </c>
      <c r="C80" s="19" t="s">
        <v>138</v>
      </c>
    </row>
    <row r="81" spans="1:6" ht="15.75" thickBot="1" x14ac:dyDescent="0.3">
      <c r="A81" s="22" t="s">
        <v>26</v>
      </c>
      <c r="B81" s="21" t="s">
        <v>189</v>
      </c>
      <c r="C81" s="52"/>
      <c r="D81" s="26"/>
    </row>
    <row r="82" spans="1:6" ht="15.75" thickBot="1" x14ac:dyDescent="0.3">
      <c r="A82" s="22" t="s">
        <v>28</v>
      </c>
      <c r="B82" s="21" t="s">
        <v>188</v>
      </c>
      <c r="C82" s="52"/>
      <c r="D82" s="26"/>
    </row>
    <row r="83" spans="1:6" ht="15.75" thickBot="1" x14ac:dyDescent="0.3">
      <c r="A83" s="22" t="s">
        <v>141</v>
      </c>
      <c r="B83" s="21" t="s">
        <v>190</v>
      </c>
      <c r="C83" s="52"/>
      <c r="D83" s="26"/>
    </row>
    <row r="84" spans="1:6" ht="15.75" thickBot="1" x14ac:dyDescent="0.3">
      <c r="A84" s="22" t="s">
        <v>143</v>
      </c>
      <c r="B84" s="21" t="s">
        <v>191</v>
      </c>
      <c r="C84" s="52"/>
      <c r="D84" s="26"/>
    </row>
    <row r="85" spans="1:6" ht="15.75" thickBot="1" x14ac:dyDescent="0.3">
      <c r="A85" s="22" t="s">
        <v>145</v>
      </c>
      <c r="B85" s="21" t="s">
        <v>192</v>
      </c>
      <c r="C85" s="52"/>
      <c r="D85" s="57"/>
      <c r="E85" s="58"/>
      <c r="F85" s="58"/>
    </row>
    <row r="86" spans="1:6" ht="15.75" thickBot="1" x14ac:dyDescent="0.3">
      <c r="A86" s="22" t="s">
        <v>164</v>
      </c>
      <c r="B86" s="21" t="s">
        <v>148</v>
      </c>
      <c r="C86" s="52"/>
    </row>
    <row r="87" spans="1:6" ht="15.75" thickBot="1" x14ac:dyDescent="0.3">
      <c r="A87" s="113" t="s">
        <v>124</v>
      </c>
      <c r="B87" s="114"/>
      <c r="C87" s="52">
        <v>0</v>
      </c>
    </row>
    <row r="89" spans="1:6" x14ac:dyDescent="0.25">
      <c r="A89" s="115" t="s">
        <v>193</v>
      </c>
      <c r="B89" s="115"/>
      <c r="C89" s="115"/>
    </row>
    <row r="90" spans="1:6" ht="15.75" thickBot="1" x14ac:dyDescent="0.3">
      <c r="A90" s="16"/>
    </row>
    <row r="91" spans="1:6" ht="15.75" thickBot="1" x14ac:dyDescent="0.3">
      <c r="A91" s="17" t="s">
        <v>194</v>
      </c>
      <c r="B91" s="19" t="s">
        <v>195</v>
      </c>
      <c r="C91" s="19" t="s">
        <v>138</v>
      </c>
    </row>
    <row r="92" spans="1:6" ht="15.75" thickBot="1" x14ac:dyDescent="0.3">
      <c r="A92" s="22" t="s">
        <v>26</v>
      </c>
      <c r="B92" s="21" t="s">
        <v>196</v>
      </c>
      <c r="C92" s="52"/>
    </row>
    <row r="93" spans="1:6" ht="15.75" thickBot="1" x14ac:dyDescent="0.3">
      <c r="A93" s="113" t="s">
        <v>7</v>
      </c>
      <c r="B93" s="114"/>
      <c r="C93" s="52">
        <v>0</v>
      </c>
    </row>
    <row r="96" spans="1:6" x14ac:dyDescent="0.25">
      <c r="A96" s="115" t="s">
        <v>197</v>
      </c>
      <c r="B96" s="115"/>
      <c r="C96" s="115"/>
    </row>
    <row r="97" spans="1:3" ht="15.75" thickBot="1" x14ac:dyDescent="0.3">
      <c r="A97" s="16"/>
    </row>
    <row r="98" spans="1:3" ht="15.75" thickBot="1" x14ac:dyDescent="0.3">
      <c r="A98" s="17">
        <v>4</v>
      </c>
      <c r="B98" s="19" t="s">
        <v>198</v>
      </c>
      <c r="C98" s="19" t="s">
        <v>138</v>
      </c>
    </row>
    <row r="99" spans="1:3" ht="15.75" thickBot="1" x14ac:dyDescent="0.3">
      <c r="A99" s="22" t="s">
        <v>187</v>
      </c>
      <c r="B99" s="21" t="s">
        <v>188</v>
      </c>
      <c r="C99" s="52"/>
    </row>
    <row r="100" spans="1:3" ht="15.75" thickBot="1" x14ac:dyDescent="0.3">
      <c r="A100" s="22" t="s">
        <v>194</v>
      </c>
      <c r="B100" s="21" t="s">
        <v>195</v>
      </c>
      <c r="C100" s="52"/>
    </row>
    <row r="101" spans="1:3" ht="15.75" thickBot="1" x14ac:dyDescent="0.3">
      <c r="A101" s="113" t="s">
        <v>7</v>
      </c>
      <c r="B101" s="114"/>
      <c r="C101" s="52">
        <v>0</v>
      </c>
    </row>
    <row r="104" spans="1:3" x14ac:dyDescent="0.25">
      <c r="A104" s="111" t="s">
        <v>199</v>
      </c>
      <c r="B104" s="111"/>
      <c r="C104" s="111"/>
    </row>
    <row r="105" spans="1:3" ht="15.75" thickBot="1" x14ac:dyDescent="0.3"/>
    <row r="106" spans="1:3" ht="15.75" thickBot="1" x14ac:dyDescent="0.3">
      <c r="A106" s="17">
        <v>5</v>
      </c>
      <c r="B106" s="27" t="s">
        <v>200</v>
      </c>
      <c r="C106" s="19" t="s">
        <v>138</v>
      </c>
    </row>
    <row r="107" spans="1:3" ht="15.75" thickBot="1" x14ac:dyDescent="0.3">
      <c r="A107" s="22" t="s">
        <v>26</v>
      </c>
      <c r="B107" s="21" t="s">
        <v>201</v>
      </c>
      <c r="C107" s="52"/>
    </row>
    <row r="108" spans="1:3" ht="15.75" thickBot="1" x14ac:dyDescent="0.3">
      <c r="A108" s="22" t="s">
        <v>28</v>
      </c>
      <c r="B108" s="21" t="s">
        <v>202</v>
      </c>
      <c r="C108" s="52"/>
    </row>
    <row r="109" spans="1:3" ht="15.75" thickBot="1" x14ac:dyDescent="0.3">
      <c r="A109" s="22" t="s">
        <v>141</v>
      </c>
      <c r="B109" s="21" t="s">
        <v>203</v>
      </c>
      <c r="C109" s="52"/>
    </row>
    <row r="110" spans="1:3" ht="15.75" thickBot="1" x14ac:dyDescent="0.3">
      <c r="A110" s="22" t="s">
        <v>143</v>
      </c>
      <c r="B110" s="21" t="s">
        <v>148</v>
      </c>
      <c r="C110" s="52"/>
    </row>
    <row r="111" spans="1:3" ht="15.75" thickBot="1" x14ac:dyDescent="0.3">
      <c r="A111" s="113" t="s">
        <v>124</v>
      </c>
      <c r="B111" s="114"/>
      <c r="C111" s="52">
        <v>0</v>
      </c>
    </row>
    <row r="113" spans="1:5" x14ac:dyDescent="0.25">
      <c r="A113" s="111" t="s">
        <v>204</v>
      </c>
      <c r="B113" s="111"/>
      <c r="C113" s="111"/>
    </row>
    <row r="114" spans="1:5" ht="15.75" thickBot="1" x14ac:dyDescent="0.3"/>
    <row r="115" spans="1:5" ht="15.75" thickBot="1" x14ac:dyDescent="0.3">
      <c r="A115" s="17">
        <v>6</v>
      </c>
      <c r="B115" s="27" t="s">
        <v>205</v>
      </c>
      <c r="C115" s="19" t="s">
        <v>158</v>
      </c>
      <c r="D115" s="19" t="s">
        <v>138</v>
      </c>
      <c r="E115" s="39"/>
    </row>
    <row r="116" spans="1:5" ht="15.75" thickBot="1" x14ac:dyDescent="0.3">
      <c r="A116" s="22" t="s">
        <v>26</v>
      </c>
      <c r="B116" s="21" t="s">
        <v>206</v>
      </c>
      <c r="C116" s="14"/>
      <c r="D116" s="52"/>
      <c r="E116" s="39"/>
    </row>
    <row r="117" spans="1:5" ht="15.75" thickBot="1" x14ac:dyDescent="0.3">
      <c r="A117" s="22" t="s">
        <v>28</v>
      </c>
      <c r="B117" s="21" t="s">
        <v>207</v>
      </c>
      <c r="C117" s="14"/>
      <c r="D117" s="52"/>
      <c r="E117" s="39"/>
    </row>
    <row r="118" spans="1:5" ht="15.75" thickBot="1" x14ac:dyDescent="0.3">
      <c r="A118" s="22" t="s">
        <v>141</v>
      </c>
      <c r="B118" s="21" t="s">
        <v>208</v>
      </c>
      <c r="C118" s="14"/>
      <c r="D118" s="52"/>
      <c r="E118" s="39"/>
    </row>
    <row r="119" spans="1:5" ht="15.75" thickBot="1" x14ac:dyDescent="0.3">
      <c r="A119" s="22"/>
      <c r="B119" s="21" t="s">
        <v>209</v>
      </c>
      <c r="C119" s="14"/>
      <c r="D119" s="52"/>
      <c r="E119" s="39"/>
    </row>
    <row r="120" spans="1:5" ht="15.75" thickBot="1" x14ac:dyDescent="0.3">
      <c r="A120" s="22"/>
      <c r="B120" s="21" t="s">
        <v>210</v>
      </c>
      <c r="C120" s="14"/>
      <c r="D120" s="52"/>
      <c r="E120" s="39"/>
    </row>
    <row r="121" spans="1:5" ht="15.75" thickBot="1" x14ac:dyDescent="0.3">
      <c r="A121" s="22"/>
      <c r="B121" s="21" t="s">
        <v>211</v>
      </c>
      <c r="C121" s="14"/>
      <c r="D121" s="52"/>
      <c r="E121" s="39"/>
    </row>
    <row r="122" spans="1:5" ht="15.75" thickBot="1" x14ac:dyDescent="0.3">
      <c r="A122" s="113" t="s">
        <v>124</v>
      </c>
      <c r="B122" s="114"/>
      <c r="C122" s="14"/>
      <c r="D122" s="52">
        <v>0</v>
      </c>
      <c r="E122" s="39"/>
    </row>
    <row r="124" spans="1:5" x14ac:dyDescent="0.25">
      <c r="A124" s="111" t="s">
        <v>212</v>
      </c>
      <c r="B124" s="111"/>
      <c r="C124" s="111"/>
    </row>
    <row r="125" spans="1:5" ht="15.75" thickBot="1" x14ac:dyDescent="0.3"/>
    <row r="126" spans="1:5" ht="39" thickBot="1" x14ac:dyDescent="0.3">
      <c r="A126" s="17"/>
      <c r="B126" s="53" t="s">
        <v>242</v>
      </c>
      <c r="C126" s="54" t="s">
        <v>138</v>
      </c>
    </row>
    <row r="127" spans="1:5" ht="15.75" thickBot="1" x14ac:dyDescent="0.3">
      <c r="A127" s="20" t="s">
        <v>26</v>
      </c>
      <c r="B127" s="21" t="s">
        <v>136</v>
      </c>
      <c r="C127" s="55">
        <f>C19</f>
        <v>0</v>
      </c>
    </row>
    <row r="128" spans="1:5" ht="26.25" thickBot="1" x14ac:dyDescent="0.3">
      <c r="A128" s="20" t="s">
        <v>28</v>
      </c>
      <c r="B128" s="21" t="s">
        <v>149</v>
      </c>
      <c r="C128" s="55">
        <f>C28+D42+C52</f>
        <v>0</v>
      </c>
    </row>
    <row r="129" spans="1:3" ht="15.75" thickBot="1" x14ac:dyDescent="0.3">
      <c r="A129" s="20" t="s">
        <v>141</v>
      </c>
      <c r="B129" s="21" t="s">
        <v>177</v>
      </c>
      <c r="C129" s="55">
        <f>C72</f>
        <v>0</v>
      </c>
    </row>
    <row r="130" spans="1:3" ht="26.25" thickBot="1" x14ac:dyDescent="0.3">
      <c r="A130" s="20" t="s">
        <v>143</v>
      </c>
      <c r="B130" s="21" t="s">
        <v>185</v>
      </c>
      <c r="C130" s="55">
        <f>C87+C93</f>
        <v>0</v>
      </c>
    </row>
    <row r="131" spans="1:3" ht="15.75" thickBot="1" x14ac:dyDescent="0.3">
      <c r="A131" s="20" t="s">
        <v>145</v>
      </c>
      <c r="B131" s="21" t="s">
        <v>199</v>
      </c>
      <c r="C131" s="55">
        <f>C111</f>
        <v>0</v>
      </c>
    </row>
    <row r="132" spans="1:3" ht="15.75" customHeight="1" thickBot="1" x14ac:dyDescent="0.3">
      <c r="A132" s="113" t="s">
        <v>213</v>
      </c>
      <c r="B132" s="114"/>
      <c r="C132" s="55">
        <f>SUM(C127:C131)</f>
        <v>0</v>
      </c>
    </row>
    <row r="133" spans="1:3" ht="15.75" thickBot="1" x14ac:dyDescent="0.3">
      <c r="A133" s="20" t="s">
        <v>164</v>
      </c>
      <c r="B133" s="21" t="s">
        <v>214</v>
      </c>
      <c r="C133" s="55">
        <f>D122</f>
        <v>0</v>
      </c>
    </row>
    <row r="134" spans="1:3" ht="15.75" customHeight="1" thickBot="1" x14ac:dyDescent="0.3">
      <c r="A134" s="113" t="s">
        <v>215</v>
      </c>
      <c r="B134" s="114"/>
      <c r="C134" s="55">
        <f>ROUNDUP(SUM(C132,C133),2)</f>
        <v>0</v>
      </c>
    </row>
  </sheetData>
  <mergeCells count="30">
    <mergeCell ref="A124:C124"/>
    <mergeCell ref="A122:B122"/>
    <mergeCell ref="A134:B134"/>
    <mergeCell ref="A132:B132"/>
    <mergeCell ref="A93:B93"/>
    <mergeCell ref="A96:C96"/>
    <mergeCell ref="A104:C104"/>
    <mergeCell ref="A101:B101"/>
    <mergeCell ref="A113:C113"/>
    <mergeCell ref="A111:B111"/>
    <mergeCell ref="A72:B72"/>
    <mergeCell ref="A75:C75"/>
    <mergeCell ref="A78:C78"/>
    <mergeCell ref="A87:B87"/>
    <mergeCell ref="A89:C89"/>
    <mergeCell ref="A52:B52"/>
    <mergeCell ref="A54:C54"/>
    <mergeCell ref="A60:B60"/>
    <mergeCell ref="A63:C63"/>
    <mergeCell ref="D70:F70"/>
    <mergeCell ref="A28:B28"/>
    <mergeCell ref="A31:D31"/>
    <mergeCell ref="A42:B42"/>
    <mergeCell ref="A45:C45"/>
    <mergeCell ref="D49:E49"/>
    <mergeCell ref="A9:C9"/>
    <mergeCell ref="G4:J5"/>
    <mergeCell ref="A19:B19"/>
    <mergeCell ref="A21:C21"/>
    <mergeCell ref="A23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4" sqref="D14"/>
    </sheetView>
  </sheetViews>
  <sheetFormatPr defaultRowHeight="15" x14ac:dyDescent="0.25"/>
  <cols>
    <col min="1" max="1" width="54.85546875" style="2" customWidth="1"/>
    <col min="2" max="2" width="55" style="2" customWidth="1"/>
    <col min="3" max="3" width="18.140625" customWidth="1"/>
    <col min="4" max="4" width="18.42578125" customWidth="1"/>
  </cols>
  <sheetData>
    <row r="1" spans="1:4" ht="15.75" thickBot="1" x14ac:dyDescent="0.3">
      <c r="A1" s="123" t="s">
        <v>255</v>
      </c>
      <c r="B1" s="124"/>
      <c r="C1" s="124"/>
      <c r="D1" s="125"/>
    </row>
    <row r="2" spans="1:4" ht="15.75" thickBot="1" x14ac:dyDescent="0.3">
      <c r="A2" s="129" t="s">
        <v>25</v>
      </c>
      <c r="B2" s="131" t="s">
        <v>216</v>
      </c>
      <c r="C2" s="28" t="s">
        <v>217</v>
      </c>
      <c r="D2" s="28" t="s">
        <v>217</v>
      </c>
    </row>
    <row r="3" spans="1:4" ht="15.75" thickBot="1" x14ac:dyDescent="0.3">
      <c r="A3" s="130"/>
      <c r="B3" s="132"/>
      <c r="C3" s="28" t="s">
        <v>244</v>
      </c>
      <c r="D3" s="28" t="s">
        <v>245</v>
      </c>
    </row>
    <row r="4" spans="1:4" ht="15.75" thickBot="1" x14ac:dyDescent="0.3">
      <c r="A4" s="29" t="s">
        <v>218</v>
      </c>
      <c r="B4" s="30" t="s">
        <v>219</v>
      </c>
      <c r="C4" s="31">
        <v>0</v>
      </c>
      <c r="D4" s="31">
        <v>0</v>
      </c>
    </row>
    <row r="5" spans="1:4" ht="15.75" thickBot="1" x14ac:dyDescent="0.3">
      <c r="A5" s="29" t="s">
        <v>220</v>
      </c>
      <c r="B5" s="30" t="s">
        <v>219</v>
      </c>
      <c r="C5" s="31">
        <v>0</v>
      </c>
      <c r="D5" s="31">
        <v>0</v>
      </c>
    </row>
    <row r="6" spans="1:4" ht="15.75" thickBot="1" x14ac:dyDescent="0.3">
      <c r="A6" s="29" t="s">
        <v>221</v>
      </c>
      <c r="B6" s="30" t="s">
        <v>219</v>
      </c>
      <c r="C6" s="31">
        <v>0</v>
      </c>
      <c r="D6" s="31">
        <v>0</v>
      </c>
    </row>
    <row r="7" spans="1:4" ht="15.75" thickBot="1" x14ac:dyDescent="0.3">
      <c r="A7" s="29" t="s">
        <v>222</v>
      </c>
      <c r="B7" s="30" t="s">
        <v>219</v>
      </c>
      <c r="C7" s="31">
        <v>0</v>
      </c>
      <c r="D7" s="31">
        <v>0</v>
      </c>
    </row>
    <row r="8" spans="1:4" ht="15.75" thickBot="1" x14ac:dyDescent="0.3">
      <c r="A8" s="29" t="s">
        <v>223</v>
      </c>
      <c r="B8" s="30" t="s">
        <v>219</v>
      </c>
      <c r="C8" s="31">
        <v>0</v>
      </c>
      <c r="D8" s="31">
        <v>0</v>
      </c>
    </row>
    <row r="9" spans="1:4" ht="24.75" thickBot="1" x14ac:dyDescent="0.3">
      <c r="A9" s="29" t="s">
        <v>224</v>
      </c>
      <c r="B9" s="30" t="s">
        <v>219</v>
      </c>
      <c r="C9" s="31">
        <v>0</v>
      </c>
      <c r="D9" s="31">
        <v>0</v>
      </c>
    </row>
    <row r="10" spans="1:4" ht="24.75" thickBot="1" x14ac:dyDescent="0.3">
      <c r="A10" s="29" t="s">
        <v>225</v>
      </c>
      <c r="B10" s="30" t="s">
        <v>219</v>
      </c>
      <c r="C10" s="31">
        <v>0</v>
      </c>
      <c r="D10" s="31">
        <v>0</v>
      </c>
    </row>
    <row r="11" spans="1:4" ht="15.75" thickBot="1" x14ac:dyDescent="0.3">
      <c r="A11" s="29" t="s">
        <v>226</v>
      </c>
      <c r="B11" s="30" t="s">
        <v>219</v>
      </c>
      <c r="C11" s="31">
        <v>0</v>
      </c>
      <c r="D11" s="31">
        <v>0</v>
      </c>
    </row>
    <row r="12" spans="1:4" ht="24.75" thickBot="1" x14ac:dyDescent="0.3">
      <c r="A12" s="29" t="s">
        <v>227</v>
      </c>
      <c r="B12" s="30" t="s">
        <v>219</v>
      </c>
      <c r="C12" s="31">
        <v>0</v>
      </c>
      <c r="D12" s="31">
        <v>0</v>
      </c>
    </row>
    <row r="13" spans="1:4" ht="15.75" thickBot="1" x14ac:dyDescent="0.3">
      <c r="A13" s="29" t="s">
        <v>228</v>
      </c>
      <c r="B13" s="30" t="s">
        <v>219</v>
      </c>
      <c r="C13" s="31">
        <v>0</v>
      </c>
      <c r="D13" s="31">
        <v>0</v>
      </c>
    </row>
    <row r="14" spans="1:4" ht="15.75" thickBot="1" x14ac:dyDescent="0.3">
      <c r="A14" s="29" t="s">
        <v>172</v>
      </c>
      <c r="B14" s="30" t="s">
        <v>219</v>
      </c>
      <c r="C14" s="31">
        <v>0</v>
      </c>
      <c r="D14" s="31">
        <v>0</v>
      </c>
    </row>
    <row r="15" spans="1:4" ht="20.25" customHeight="1" thickBot="1" x14ac:dyDescent="0.3">
      <c r="A15" s="32" t="s">
        <v>229</v>
      </c>
      <c r="B15" s="33" t="s">
        <v>230</v>
      </c>
      <c r="C15" s="34">
        <f>SUM(C4:C14)</f>
        <v>0</v>
      </c>
      <c r="D15" s="34">
        <f>SUM(D4:D14)</f>
        <v>0</v>
      </c>
    </row>
    <row r="16" spans="1:4" ht="24.75" thickBot="1" x14ac:dyDescent="0.3">
      <c r="A16" s="29" t="s">
        <v>231</v>
      </c>
      <c r="B16" s="30" t="s">
        <v>254</v>
      </c>
      <c r="C16" s="34">
        <f>ROUNDUP(C15*5%,2)</f>
        <v>0</v>
      </c>
      <c r="D16" s="34">
        <f>ROUNDUP(D15*5%,2)</f>
        <v>0</v>
      </c>
    </row>
    <row r="17" spans="1:4" ht="24.75" thickBot="1" x14ac:dyDescent="0.3">
      <c r="A17" s="29" t="s">
        <v>232</v>
      </c>
      <c r="B17" s="32" t="s">
        <v>233</v>
      </c>
      <c r="C17" s="34">
        <f>C15+C16</f>
        <v>0</v>
      </c>
      <c r="D17" s="34">
        <f>D15+D16</f>
        <v>0</v>
      </c>
    </row>
    <row r="18" spans="1:4" ht="21" customHeight="1" thickBot="1" x14ac:dyDescent="0.3">
      <c r="A18" s="32" t="s">
        <v>234</v>
      </c>
      <c r="B18" s="32" t="s">
        <v>235</v>
      </c>
      <c r="C18" s="34">
        <f>'IV-D CUSTO PESS MIN IEDS'!D22</f>
        <v>0</v>
      </c>
      <c r="D18" s="34">
        <f>'IV-D CUSTO PESS MIN HESM'!D16</f>
        <v>0</v>
      </c>
    </row>
    <row r="19" spans="1:4" ht="15.75" thickBot="1" x14ac:dyDescent="0.3">
      <c r="A19" s="126" t="s">
        <v>236</v>
      </c>
      <c r="B19" s="127"/>
      <c r="C19" s="35">
        <f>C17+C18</f>
        <v>0</v>
      </c>
      <c r="D19" s="35">
        <f>D17+D18</f>
        <v>0</v>
      </c>
    </row>
    <row r="20" spans="1:4" ht="15.75" thickBot="1" x14ac:dyDescent="0.3">
      <c r="A20" s="126" t="s">
        <v>237</v>
      </c>
      <c r="B20" s="128"/>
      <c r="C20" s="119">
        <f>C19+D19</f>
        <v>0</v>
      </c>
      <c r="D20" s="120"/>
    </row>
    <row r="21" spans="1:4" ht="15.75" thickBot="1" x14ac:dyDescent="0.3">
      <c r="A21" s="126" t="s">
        <v>238</v>
      </c>
      <c r="B21" s="127"/>
      <c r="C21" s="35">
        <f>C19*12</f>
        <v>0</v>
      </c>
      <c r="D21" s="35">
        <f>D19*12</f>
        <v>0</v>
      </c>
    </row>
    <row r="22" spans="1:4" ht="15.75" thickBot="1" x14ac:dyDescent="0.3">
      <c r="A22" s="126" t="s">
        <v>239</v>
      </c>
      <c r="B22" s="128"/>
      <c r="C22" s="121">
        <f>C20*12</f>
        <v>0</v>
      </c>
      <c r="D22" s="122"/>
    </row>
  </sheetData>
  <mergeCells count="9">
    <mergeCell ref="C20:D20"/>
    <mergeCell ref="C22:D22"/>
    <mergeCell ref="A1:D1"/>
    <mergeCell ref="A21:B21"/>
    <mergeCell ref="A22:B22"/>
    <mergeCell ref="A2:A3"/>
    <mergeCell ref="B2:B3"/>
    <mergeCell ref="A19:B19"/>
    <mergeCell ref="A20:B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IV - VALOR TOTAL</vt:lpstr>
      <vt:lpstr>IV-A ALIM COMPL</vt:lpstr>
      <vt:lpstr>IV-C CUSTO UNIT E TOTAL IEDS</vt:lpstr>
      <vt:lpstr>IV-C CUSTO UNIT E TOTAL HESM</vt:lpstr>
      <vt:lpstr>IV-D CUSTO PESS MIN IEDS</vt:lpstr>
      <vt:lpstr>IV-D CUSTO PESS MIN HESM</vt:lpstr>
      <vt:lpstr>IV-E PLAN ABERTA PESS MIN </vt:lpstr>
      <vt:lpstr>IV-F RESUMO COTAÇÃO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Tatiana Barbosa de Mendonça</cp:lastModifiedBy>
  <dcterms:created xsi:type="dcterms:W3CDTF">2023-08-13T00:06:37Z</dcterms:created>
  <dcterms:modified xsi:type="dcterms:W3CDTF">2025-07-16T19:09:38Z</dcterms:modified>
</cp:coreProperties>
</file>